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tables/table3.xml" ContentType="application/vnd.openxmlformats-officedocument.spreadsheetml.table+xml"/>
  <Override PartName="/xl/drawings/drawing7.xml" ContentType="application/vnd.openxmlformats-officedocument.drawing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cer\OneDrive\Skrivebord\"/>
    </mc:Choice>
  </mc:AlternateContent>
  <xr:revisionPtr revIDLastSave="0" documentId="8_{18B0CC39-E213-45CF-98CE-5E5706B85C8D}" xr6:coauthVersionLast="47" xr6:coauthVersionMax="47" xr10:uidLastSave="{00000000-0000-0000-0000-000000000000}"/>
  <bookViews>
    <workbookView xWindow="-108" yWindow="-108" windowWidth="23256" windowHeight="12456" activeTab="1" xr2:uid="{D898E680-5D9D-4BA8-83B8-A4141ECEADEB}"/>
  </bookViews>
  <sheets>
    <sheet name="TITEL" sheetId="1" r:id="rId1"/>
    <sheet name="FLET XOPSLAG" sheetId="10" r:id="rId2"/>
    <sheet name="FLET XOPSLAG KLAR" sheetId="15" r:id="rId3"/>
    <sheet name="ØVELSE" sheetId="13" r:id="rId4"/>
    <sheet name="DATA" sheetId="12" r:id="rId5"/>
    <sheet name="FACIT" sheetId="16" r:id="rId6"/>
    <sheet name="DATA-FACIT" sheetId="17" r:id="rId7"/>
  </sheets>
  <definedNames>
    <definedName name="_xlnm._FilterDatabase" localSheetId="4" hidden="1">DATA!$F$3:$F$24</definedName>
    <definedName name="_xlnm._FilterDatabase" localSheetId="6" hidden="1">'DATA-FACIT'!$F$3:$F$24</definedName>
    <definedName name="saft">#REF!</definedName>
    <definedName name="_xlnm.Extract" localSheetId="4">DATA!$J$4</definedName>
    <definedName name="_xlnm.Extract" localSheetId="6">'DATA-FACIT'!$J$4</definedName>
    <definedName name="Van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6" l="1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G4" i="15"/>
  <c r="G5" i="15"/>
  <c r="G6" i="15"/>
  <c r="G7" i="15"/>
  <c r="G8" i="15"/>
  <c r="G9" i="15"/>
  <c r="G10" i="15"/>
  <c r="G11" i="15"/>
  <c r="G12" i="15"/>
  <c r="G13" i="15"/>
  <c r="G14" i="15"/>
  <c r="H4" i="15"/>
  <c r="H5" i="15"/>
  <c r="H6" i="15"/>
  <c r="H7" i="15"/>
  <c r="H8" i="15"/>
  <c r="H9" i="15"/>
  <c r="H10" i="15"/>
  <c r="H11" i="15"/>
  <c r="H12" i="15"/>
  <c r="H13" i="15"/>
  <c r="H14" i="15"/>
</calcChain>
</file>

<file path=xl/sharedStrings.xml><?xml version="1.0" encoding="utf-8"?>
<sst xmlns="http://schemas.openxmlformats.org/spreadsheetml/2006/main" count="306" uniqueCount="139">
  <si>
    <t xml:space="preserve"> </t>
  </si>
  <si>
    <t>Fornavn</t>
  </si>
  <si>
    <t>By</t>
  </si>
  <si>
    <t>Mailadresse</t>
  </si>
  <si>
    <t>Michael</t>
  </si>
  <si>
    <t>Thisted</t>
  </si>
  <si>
    <t>sanchezjennifer@yahoo.com</t>
  </si>
  <si>
    <t>Janice</t>
  </si>
  <si>
    <t>Nykøbing F</t>
  </si>
  <si>
    <t>shermandiana@nguyen.com</t>
  </si>
  <si>
    <t>Karl</t>
  </si>
  <si>
    <t>Grenaa</t>
  </si>
  <si>
    <t>hogandeborah@porter-short.com</t>
  </si>
  <si>
    <t>Vanessa</t>
  </si>
  <si>
    <t>Holbæk</t>
  </si>
  <si>
    <t>uoneill@gmail.com</t>
  </si>
  <si>
    <t>Jessica</t>
  </si>
  <si>
    <t>Odense</t>
  </si>
  <si>
    <t>geraldcox@yahoo.com</t>
  </si>
  <si>
    <t>Robin</t>
  </si>
  <si>
    <t>Lillerød</t>
  </si>
  <si>
    <t>ariana98@thomas-oneill.com</t>
  </si>
  <si>
    <t>Derrick</t>
  </si>
  <si>
    <t>Skive</t>
  </si>
  <si>
    <t>ashlee38@yahoo.com</t>
  </si>
  <si>
    <t>Curtis</t>
  </si>
  <si>
    <t>Næstved</t>
  </si>
  <si>
    <t>markmatthews@cunningham-hughes.net</t>
  </si>
  <si>
    <t>Colleen</t>
  </si>
  <si>
    <t>qgutierrez@thomas-moore.info</t>
  </si>
  <si>
    <t>Brent</t>
  </si>
  <si>
    <t>Middelfart</t>
  </si>
  <si>
    <t>maynardjennifer@rios.com</t>
  </si>
  <si>
    <t>Heather</t>
  </si>
  <si>
    <t>Randers</t>
  </si>
  <si>
    <t>luke09@hotmail.com</t>
  </si>
  <si>
    <t>Shannon</t>
  </si>
  <si>
    <t>Køge</t>
  </si>
  <si>
    <t>cvalencia@armstrong-jones.com</t>
  </si>
  <si>
    <t>James</t>
  </si>
  <si>
    <t>Kolding</t>
  </si>
  <si>
    <t>hvasquez@gmail.com</t>
  </si>
  <si>
    <t>Amber</t>
  </si>
  <si>
    <t>Nyborg</t>
  </si>
  <si>
    <t>katrinasanchez@baker.info</t>
  </si>
  <si>
    <t>Hannah</t>
  </si>
  <si>
    <t>Kalundborg</t>
  </si>
  <si>
    <t>thomascarr@santiago.com</t>
  </si>
  <si>
    <t>Andrea</t>
  </si>
  <si>
    <t>danielyang@galloway.com</t>
  </si>
  <si>
    <t>Colin</t>
  </si>
  <si>
    <t>Svendborg</t>
  </si>
  <si>
    <t>lucasdennis@perry.com</t>
  </si>
  <si>
    <t>Sara</t>
  </si>
  <si>
    <t>hollandashley@hotmail.com</t>
  </si>
  <si>
    <t>Matthew</t>
  </si>
  <si>
    <t>Esbjerg</t>
  </si>
  <si>
    <t>justin56@gmail.com</t>
  </si>
  <si>
    <t>Toni</t>
  </si>
  <si>
    <t>Hjørring</t>
  </si>
  <si>
    <t>laura85@sanders-coleman.com</t>
  </si>
  <si>
    <t>Ansat nr</t>
  </si>
  <si>
    <t>Ordre-id</t>
  </si>
  <si>
    <t>Salgsdato</t>
  </si>
  <si>
    <t>Produkt-id</t>
  </si>
  <si>
    <t>C6077B</t>
  </si>
  <si>
    <t>C9250LB</t>
  </si>
  <si>
    <t>M115A</t>
  </si>
  <si>
    <t>A760G</t>
  </si>
  <si>
    <t>E3331</t>
  </si>
  <si>
    <t>SP1447</t>
  </si>
  <si>
    <t>L88M</t>
  </si>
  <si>
    <t>S1018MM</t>
  </si>
  <si>
    <t>D534X</t>
  </si>
  <si>
    <t>Salgs-id</t>
  </si>
  <si>
    <t>Område</t>
  </si>
  <si>
    <t>Vest</t>
  </si>
  <si>
    <t>Syd</t>
  </si>
  <si>
    <t>Nord</t>
  </si>
  <si>
    <t>Øst</t>
  </si>
  <si>
    <t>1. Opret begge datarækker som tabeller (Benyt Ctrl + t)</t>
  </si>
  <si>
    <t>2. Vælg et tabeldesign der er forskelligt til begge tabeller (blå/orange)</t>
  </si>
  <si>
    <t>3. Omdøb tabellellerne henholdsvis "Blå" og "Orange" under tabeldesign fanen</t>
  </si>
  <si>
    <t>4. Kopier overskrifter fra "Orange" tabel til "Blå" tabel</t>
  </si>
  <si>
    <t>Du kan se på ark FLET XOPSLAG KLAR hvor dan dine tabeller skal se ud</t>
  </si>
  <si>
    <t>. Opret nu et XOPSLAG det henter værdierne "Område-id" i kolonne L i orange tabel til kolonne H i den blå tabel</t>
  </si>
  <si>
    <t>5. Opret nu et XOPSLAG det henter værdierne "Salgs-id" i kolonne K i orange tabel til kolonne G i den blå tabel</t>
  </si>
  <si>
    <t>Formel:</t>
  </si>
  <si>
    <t>=XOPSLAG([@[Ordre-id]];Orange[Ordre-id];Orange[Salgs-id];0;1)</t>
  </si>
  <si>
    <t>=XOPSLAG([@[Ordre-id]];Orange[Ordre-id];Orange[Område];0;1)</t>
  </si>
  <si>
    <t>Du kan se på ark FLET XOPSLAG KLAR hvordan dine tabeller skal se ud</t>
  </si>
  <si>
    <t>Efternavn</t>
  </si>
  <si>
    <t>Adresse</t>
  </si>
  <si>
    <t>Jensen</t>
  </si>
  <si>
    <t>Hansen</t>
  </si>
  <si>
    <t>Poulsen</t>
  </si>
  <si>
    <t>Andersson</t>
  </si>
  <si>
    <t>Hendricks</t>
  </si>
  <si>
    <t>Asmussen</t>
  </si>
  <si>
    <t>Henningsen</t>
  </si>
  <si>
    <t>Nielsen</t>
  </si>
  <si>
    <t>Petersen</t>
  </si>
  <si>
    <t>Karlsen</t>
  </si>
  <si>
    <t>Rohden</t>
  </si>
  <si>
    <t>Rasmussen</t>
  </si>
  <si>
    <t>1. Opret 2 nye kolonner i dette datasæt - Efternavn og Adresse</t>
  </si>
  <si>
    <t>2. Konverter datasætet til tabeller, både i dette ark og arket "DATA"</t>
  </si>
  <si>
    <t>Lavgade 4</t>
  </si>
  <si>
    <t>Hovedgaden 44</t>
  </si>
  <si>
    <t>Grand Alle 18</t>
  </si>
  <si>
    <t>Vejlevej 44</t>
  </si>
  <si>
    <t>Koldingvej 489</t>
  </si>
  <si>
    <t>Hjarupvej 33</t>
  </si>
  <si>
    <t>Konstantingade 22</t>
  </si>
  <si>
    <t>Næstvej 32</t>
  </si>
  <si>
    <t>Basviolavej 12</t>
  </si>
  <si>
    <t>Trumpetstræde 88</t>
  </si>
  <si>
    <t>Hansen boulevard 342</t>
  </si>
  <si>
    <t>Østergade 35</t>
  </si>
  <si>
    <t>Vejlevej 56</t>
  </si>
  <si>
    <t>Løjt Hovedgade 43</t>
  </si>
  <si>
    <t>Hovedvejen 26</t>
  </si>
  <si>
    <t>Kongevej 78</t>
  </si>
  <si>
    <t>Kongevej 80</t>
  </si>
  <si>
    <t>Kongevej 120</t>
  </si>
  <si>
    <t>Rønhaveplads 35</t>
  </si>
  <si>
    <t>Ulvevej 52</t>
  </si>
  <si>
    <t>Kallesen</t>
  </si>
  <si>
    <t>Hennesen</t>
  </si>
  <si>
    <t>Pullmann</t>
  </si>
  <si>
    <t>Hermansen</t>
  </si>
  <si>
    <t>Abrahamsen</t>
  </si>
  <si>
    <t>Jyttesen</t>
  </si>
  <si>
    <t>Krumspring</t>
  </si>
  <si>
    <t>3. Omdøb tabellellerne henholdsvis "Blå1" og "Orange1" under tabeldesign fanen</t>
  </si>
  <si>
    <t>4. Kopier overskrifter "Salgs-id" og "Område"  fra "Orange1" tabel til "Blå1" tabel</t>
  </si>
  <si>
    <t>3. Omdøb tabellen i "ØVELSE" til "ListeAA" og omdøb tabellen i "DATA" til "ListeBB"</t>
  </si>
  <si>
    <t xml:space="preserve">4. Benyt XOPSLAG til af hente værdierne - Efternavn og Adresse fra "ListeBB" i arket "DATA" </t>
  </si>
  <si>
    <t>6. Opret nu et XOPSLAG det henter værdierne "Område-id" i kolonne L i orange tabel til kolonne H i den blå tabel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</si>
</sst>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6"/>
      <name val="Arial Nova"/>
      <family val="2"/>
    </font>
    <font>
      <sz val="1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4D8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2" fillId="0" borderId="0" xfId="0" applyFont="1"/>
    <xf numFmtId="0" fontId="3" fillId="0" borderId="1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0" fillId="0" borderId="0" xfId="0" applyAlignment="1">
      <alignment horizontal="right"/>
    </xf>
    <xf numFmtId="0" fontId="3" fillId="0" borderId="2" xfId="0" applyFont="1" applyBorder="1" applyAlignment="1">
      <alignment horizontal="center" vertical="top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21">
    <dxf>
      <alignment horizontal="center" vertical="bottom" textRotation="0" wrapText="0" indent="0" justifyLastLine="0" shrinkToFit="0" readingOrder="0"/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numFmt numFmtId="0" formatCode="General"/>
    </dxf>
    <dxf>
      <numFmt numFmtId="0" formatCode="General"/>
    </dxf>
    <dxf>
      <alignment horizontal="center" vertical="bottom" textRotation="0" wrapText="0" indent="0" justifyLastLine="0" shrinkToFit="0" readingOrder="0"/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</dxf>
    <dxf>
      <numFmt numFmtId="0" formatCode="General"/>
    </dxf>
    <dxf>
      <numFmt numFmtId="0" formatCode="General"/>
    </dxf>
    <dxf>
      <alignment horizontal="general" vertical="center" textRotation="0" wrapText="1" indent="0" justifyLastLine="0" shrinkToFit="0" readingOrder="0"/>
    </dxf>
    <dxf>
      <numFmt numFmtId="19" formatCode="dd/mm/yyyy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004D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510540</xdr:colOff>
      <xdr:row>1</xdr:row>
      <xdr:rowOff>137160</xdr:rowOff>
    </xdr:from>
    <xdr:to>
      <xdr:col>5</xdr:col>
      <xdr:colOff>579120</xdr:colOff>
      <xdr:row>25</xdr:row>
      <xdr:rowOff>106680</xdr:rowOff>
    </xdr:to>
    <xdr:sp macro="" textlink="">
      <xdr:nvSpPr>
        <xdr:cNvPr id="3" name="Rektangel: afrundede hjørner 2">
          <a:extLst>
            <a:ext uri="{FF2B5EF4-FFF2-40B4-BE49-F238E27FC236}">
              <a16:creationId xmlns:a16="http://schemas.microsoft.com/office/drawing/2014/main" id="{40E26AA3-3E86-AEFE-9661-953C761DF25D}"/>
            </a:ext>
          </a:extLst>
        </xdr:cNvPr>
        <xdr:cNvSpPr/>
      </xdr:nvSpPr>
      <xdr:spPr>
        <a:xfrm>
          <a:off x="510540" y="320040"/>
          <a:ext cx="3116580" cy="4434840"/>
        </a:xfrm>
        <a:prstGeom prst="roundRect">
          <a:avLst>
            <a:gd name="adj" fmla="val 2558"/>
          </a:avLst>
        </a:prstGeom>
        <a:solidFill>
          <a:srgbClr val="004D8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a-DK" sz="1100" kern="1200"/>
        </a:p>
      </xdr:txBody>
    </xdr:sp>
    <xdr:clientData/>
  </xdr:twoCellAnchor>
  <xdr:twoCellAnchor editAs="oneCell">
    <xdr:from>
      <xdr:col>6</xdr:col>
      <xdr:colOff>45721</xdr:colOff>
      <xdr:row>1</xdr:row>
      <xdr:rowOff>76200</xdr:rowOff>
    </xdr:from>
    <xdr:to>
      <xdr:col>13</xdr:col>
      <xdr:colOff>322694</xdr:colOff>
      <xdr:row>26</xdr:row>
      <xdr:rowOff>7620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9926CB5C-3C18-AEF6-6AFD-74F3896587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03321" y="259080"/>
          <a:ext cx="4544173" cy="4579620"/>
        </a:xfrm>
        <a:prstGeom prst="rect">
          <a:avLst/>
        </a:prstGeom>
      </xdr:spPr>
    </xdr:pic>
    <xdr:clientData/>
  </xdr:twoCellAnchor>
  <xdr:twoCellAnchor>
    <xdr:from>
      <xdr:col>1</xdr:col>
      <xdr:colOff>289560</xdr:colOff>
      <xdr:row>7</xdr:row>
      <xdr:rowOff>68580</xdr:rowOff>
    </xdr:from>
    <xdr:to>
      <xdr:col>5</xdr:col>
      <xdr:colOff>281940</xdr:colOff>
      <xdr:row>19</xdr:row>
      <xdr:rowOff>22860</xdr:rowOff>
    </xdr:to>
    <xdr:sp macro="" textlink="">
      <xdr:nvSpPr>
        <xdr:cNvPr id="4" name="Tekstfelt 3">
          <a:extLst>
            <a:ext uri="{FF2B5EF4-FFF2-40B4-BE49-F238E27FC236}">
              <a16:creationId xmlns:a16="http://schemas.microsoft.com/office/drawing/2014/main" id="{C1664C7F-8F34-B278-96F7-BB48FAE65E3D}"/>
            </a:ext>
          </a:extLst>
        </xdr:cNvPr>
        <xdr:cNvSpPr txBox="1"/>
      </xdr:nvSpPr>
      <xdr:spPr>
        <a:xfrm>
          <a:off x="899160" y="1424940"/>
          <a:ext cx="2430780" cy="21488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a-DK" sz="3200" kern="1200">
              <a:solidFill>
                <a:schemeClr val="bg1"/>
              </a:solidFill>
              <a:latin typeface="Arial Nova" panose="020B0504020202020204" pitchFamily="34" charset="0"/>
            </a:rPr>
            <a:t>EXCEL </a:t>
          </a:r>
          <a:br>
            <a:rPr lang="da-DK" sz="3200" kern="1200">
              <a:solidFill>
                <a:schemeClr val="bg1"/>
              </a:solidFill>
              <a:latin typeface="Arial Nova" panose="020B0504020202020204" pitchFamily="34" charset="0"/>
            </a:rPr>
          </a:br>
          <a:r>
            <a:rPr lang="da-DK" sz="3200" kern="1200">
              <a:solidFill>
                <a:schemeClr val="bg1"/>
              </a:solidFill>
              <a:latin typeface="Arial Nova" panose="020B0504020202020204" pitchFamily="34" charset="0"/>
            </a:rPr>
            <a:t>ACADEMY</a:t>
          </a:r>
          <a:br>
            <a:rPr lang="da-DK" sz="3200" kern="1200">
              <a:solidFill>
                <a:schemeClr val="bg1"/>
              </a:solidFill>
              <a:latin typeface="Arial Nova" panose="020B0504020202020204" pitchFamily="34" charset="0"/>
            </a:rPr>
          </a:br>
          <a:br>
            <a:rPr lang="da-DK" sz="3200" kern="1200">
              <a:solidFill>
                <a:schemeClr val="bg1"/>
              </a:solidFill>
              <a:latin typeface="Arial Nova" panose="020B0504020202020204" pitchFamily="34" charset="0"/>
            </a:rPr>
          </a:br>
          <a:r>
            <a:rPr lang="da-DK" sz="2400" kern="1200">
              <a:solidFill>
                <a:schemeClr val="bg1"/>
              </a:solidFill>
              <a:latin typeface="Arial Nova" panose="020B0504020202020204" pitchFamily="34" charset="0"/>
            </a:rPr>
            <a:t>BASIC 7</a:t>
          </a:r>
        </a:p>
      </xdr:txBody>
    </xdr:sp>
    <xdr:clientData/>
  </xdr:twoCellAnchor>
  <xdr:twoCellAnchor editAs="oneCell">
    <xdr:from>
      <xdr:col>2</xdr:col>
      <xdr:colOff>487680</xdr:colOff>
      <xdr:row>19</xdr:row>
      <xdr:rowOff>76200</xdr:rowOff>
    </xdr:from>
    <xdr:to>
      <xdr:col>4</xdr:col>
      <xdr:colOff>76200</xdr:colOff>
      <xdr:row>23</xdr:row>
      <xdr:rowOff>152400</xdr:rowOff>
    </xdr:to>
    <xdr:pic>
      <xdr:nvPicPr>
        <xdr:cNvPr id="8" name="Grafik 7" descr="Lommeregner kontur">
          <a:extLst>
            <a:ext uri="{FF2B5EF4-FFF2-40B4-BE49-F238E27FC236}">
              <a16:creationId xmlns:a16="http://schemas.microsoft.com/office/drawing/2014/main" id="{86690575-E655-9241-17A5-4AD0AA7816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706880" y="3627120"/>
          <a:ext cx="807720" cy="8077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80010</xdr:colOff>
      <xdr:row>1</xdr:row>
      <xdr:rowOff>190499</xdr:rowOff>
    </xdr:from>
    <xdr:to>
      <xdr:col>1</xdr:col>
      <xdr:colOff>537210</xdr:colOff>
      <xdr:row>21</xdr:row>
      <xdr:rowOff>47624</xdr:rowOff>
    </xdr:to>
    <xdr:sp macro="" textlink="">
      <xdr:nvSpPr>
        <xdr:cNvPr id="2" name="Tekstfelt 1">
          <a:extLst>
            <a:ext uri="{FF2B5EF4-FFF2-40B4-BE49-F238E27FC236}">
              <a16:creationId xmlns:a16="http://schemas.microsoft.com/office/drawing/2014/main" id="{576EB381-0E3B-4656-B880-3587565F3B5D}"/>
            </a:ext>
          </a:extLst>
        </xdr:cNvPr>
        <xdr:cNvSpPr txBox="1"/>
      </xdr:nvSpPr>
      <xdr:spPr>
        <a:xfrm rot="16200000">
          <a:off x="-915353" y="1985962"/>
          <a:ext cx="3667125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a-DK" sz="2400" kern="1200">
              <a:solidFill>
                <a:schemeClr val="bg1"/>
              </a:solidFill>
              <a:latin typeface="Arial Nova" panose="020B0504020202020204" pitchFamily="34" charset="0"/>
            </a:rPr>
            <a:t>FLET</a:t>
          </a:r>
          <a:r>
            <a:rPr lang="da-DK" sz="2400" kern="1200" baseline="0">
              <a:solidFill>
                <a:schemeClr val="bg1"/>
              </a:solidFill>
              <a:latin typeface="Arial Nova" panose="020B0504020202020204" pitchFamily="34" charset="0"/>
            </a:rPr>
            <a:t> MED X</a:t>
          </a:r>
          <a:r>
            <a:rPr lang="da-DK" sz="2400" kern="1200">
              <a:solidFill>
                <a:schemeClr val="bg1"/>
              </a:solidFill>
              <a:latin typeface="Arial Nova" panose="020B0504020202020204" pitchFamily="34" charset="0"/>
            </a:rPr>
            <a:t>OPSLAG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80010</xdr:colOff>
      <xdr:row>1</xdr:row>
      <xdr:rowOff>190499</xdr:rowOff>
    </xdr:from>
    <xdr:to>
      <xdr:col>1</xdr:col>
      <xdr:colOff>537210</xdr:colOff>
      <xdr:row>21</xdr:row>
      <xdr:rowOff>47624</xdr:rowOff>
    </xdr:to>
    <xdr:sp macro="" textlink="">
      <xdr:nvSpPr>
        <xdr:cNvPr id="2" name="Tekstfelt 1">
          <a:extLst>
            <a:ext uri="{FF2B5EF4-FFF2-40B4-BE49-F238E27FC236}">
              <a16:creationId xmlns:a16="http://schemas.microsoft.com/office/drawing/2014/main" id="{9B9A10D9-BA09-403E-BC05-C0F51405FCB3}"/>
            </a:ext>
          </a:extLst>
        </xdr:cNvPr>
        <xdr:cNvSpPr txBox="1"/>
      </xdr:nvSpPr>
      <xdr:spPr>
        <a:xfrm rot="16200000">
          <a:off x="-915353" y="1985962"/>
          <a:ext cx="3667125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a-DK" sz="2400" kern="1200">
              <a:solidFill>
                <a:schemeClr val="bg1"/>
              </a:solidFill>
              <a:latin typeface="Arial Nova" panose="020B0504020202020204" pitchFamily="34" charset="0"/>
            </a:rPr>
            <a:t>FLET</a:t>
          </a:r>
          <a:r>
            <a:rPr lang="da-DK" sz="2400" kern="1200" baseline="0">
              <a:solidFill>
                <a:schemeClr val="bg1"/>
              </a:solidFill>
              <a:latin typeface="Arial Nova" panose="020B0504020202020204" pitchFamily="34" charset="0"/>
            </a:rPr>
            <a:t> MED X</a:t>
          </a:r>
          <a:r>
            <a:rPr lang="da-DK" sz="2400" kern="1200">
              <a:solidFill>
                <a:schemeClr val="bg1"/>
              </a:solidFill>
              <a:latin typeface="Arial Nova" panose="020B0504020202020204" pitchFamily="34" charset="0"/>
            </a:rPr>
            <a:t>OPSLAG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89535</xdr:colOff>
      <xdr:row>6</xdr:row>
      <xdr:rowOff>142878</xdr:rowOff>
    </xdr:from>
    <xdr:to>
      <xdr:col>1</xdr:col>
      <xdr:colOff>546735</xdr:colOff>
      <xdr:row>21</xdr:row>
      <xdr:rowOff>144783</xdr:rowOff>
    </xdr:to>
    <xdr:sp macro="" textlink="">
      <xdr:nvSpPr>
        <xdr:cNvPr id="2" name="Tekstfelt 1">
          <a:extLst>
            <a:ext uri="{FF2B5EF4-FFF2-40B4-BE49-F238E27FC236}">
              <a16:creationId xmlns:a16="http://schemas.microsoft.com/office/drawing/2014/main" id="{00316E85-FE7D-4BBB-B8AA-EE584461620E}"/>
            </a:ext>
          </a:extLst>
        </xdr:cNvPr>
        <xdr:cNvSpPr txBox="1"/>
      </xdr:nvSpPr>
      <xdr:spPr>
        <a:xfrm rot="16200000">
          <a:off x="-501968" y="2486981"/>
          <a:ext cx="2859405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2400" kern="1200">
              <a:solidFill>
                <a:schemeClr val="bg1"/>
              </a:solidFill>
              <a:latin typeface="Arial Nova" panose="020B0504020202020204" pitchFamily="34" charset="0"/>
            </a:rPr>
            <a:t>XOPSLAG ØVELSE 1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108585</xdr:colOff>
      <xdr:row>4</xdr:row>
      <xdr:rowOff>123825</xdr:rowOff>
    </xdr:from>
    <xdr:to>
      <xdr:col>1</xdr:col>
      <xdr:colOff>565785</xdr:colOff>
      <xdr:row>19</xdr:row>
      <xdr:rowOff>1905</xdr:rowOff>
    </xdr:to>
    <xdr:sp macro="" textlink="">
      <xdr:nvSpPr>
        <xdr:cNvPr id="3" name="Tekstfelt 2">
          <a:extLst>
            <a:ext uri="{FF2B5EF4-FFF2-40B4-BE49-F238E27FC236}">
              <a16:creationId xmlns:a16="http://schemas.microsoft.com/office/drawing/2014/main" id="{258F7A8A-C179-40FC-B3FA-38621026A083}"/>
            </a:ext>
          </a:extLst>
        </xdr:cNvPr>
        <xdr:cNvSpPr txBox="1"/>
      </xdr:nvSpPr>
      <xdr:spPr>
        <a:xfrm rot="16200000">
          <a:off x="-421005" y="2025015"/>
          <a:ext cx="2735580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2400" kern="1200">
              <a:solidFill>
                <a:schemeClr val="bg1"/>
              </a:solidFill>
              <a:latin typeface="Arial Nova" panose="020B0504020202020204" pitchFamily="34" charset="0"/>
            </a:rPr>
            <a:t>XOPSLAG DATA 2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99060</xdr:colOff>
      <xdr:row>4</xdr:row>
      <xdr:rowOff>142877</xdr:rowOff>
    </xdr:from>
    <xdr:to>
      <xdr:col>1</xdr:col>
      <xdr:colOff>556260</xdr:colOff>
      <xdr:row>19</xdr:row>
      <xdr:rowOff>144782</xdr:rowOff>
    </xdr:to>
    <xdr:sp macro="" textlink="">
      <xdr:nvSpPr>
        <xdr:cNvPr id="2" name="Tekstfelt 1">
          <a:extLst>
            <a:ext uri="{FF2B5EF4-FFF2-40B4-BE49-F238E27FC236}">
              <a16:creationId xmlns:a16="http://schemas.microsoft.com/office/drawing/2014/main" id="{48D54632-0546-4834-8BFE-BE18F563F81B}"/>
            </a:ext>
          </a:extLst>
        </xdr:cNvPr>
        <xdr:cNvSpPr txBox="1"/>
      </xdr:nvSpPr>
      <xdr:spPr>
        <a:xfrm rot="16200000">
          <a:off x="-492443" y="2105980"/>
          <a:ext cx="2859405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2400" kern="1200">
              <a:solidFill>
                <a:schemeClr val="bg1"/>
              </a:solidFill>
              <a:latin typeface="Arial Nova" panose="020B0504020202020204" pitchFamily="34" charset="0"/>
            </a:rPr>
            <a:t>XOPSLAG ØVELSE 1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108585</xdr:colOff>
      <xdr:row>4</xdr:row>
      <xdr:rowOff>123825</xdr:rowOff>
    </xdr:from>
    <xdr:to>
      <xdr:col>1</xdr:col>
      <xdr:colOff>565785</xdr:colOff>
      <xdr:row>19</xdr:row>
      <xdr:rowOff>1905</xdr:rowOff>
    </xdr:to>
    <xdr:sp macro="" textlink="">
      <xdr:nvSpPr>
        <xdr:cNvPr id="2" name="Tekstfelt 1">
          <a:extLst>
            <a:ext uri="{FF2B5EF4-FFF2-40B4-BE49-F238E27FC236}">
              <a16:creationId xmlns:a16="http://schemas.microsoft.com/office/drawing/2014/main" id="{E564566A-4379-459A-A35B-C9A3E1761107}"/>
            </a:ext>
          </a:extLst>
        </xdr:cNvPr>
        <xdr:cNvSpPr txBox="1"/>
      </xdr:nvSpPr>
      <xdr:spPr>
        <a:xfrm rot="16200000">
          <a:off x="-421005" y="2025015"/>
          <a:ext cx="2735580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2400" kern="1200">
              <a:solidFill>
                <a:schemeClr val="bg1"/>
              </a:solidFill>
              <a:latin typeface="Arial Nova" panose="020B0504020202020204" pitchFamily="34" charset="0"/>
            </a:rPr>
            <a:t>XOPSLAG DATA 2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A8D85E5-FD7A-40C0-92E3-2B1B11CD4CAD}" name="Blå" displayName="Blå" ref="D3:H14" totalsRowShown="0" headerRowDxfId="20">
  <autoFilter ref="D3:H14" xr:uid="{C67855EE-0E7D-4A13-A494-B5F23A032813}"/>
  <tableColumns count="5">
    <tableColumn id="1" xr3:uid="{C96377D4-C85C-4E46-B0B8-2AB775A27B60}" name="Ordre-id" dataDxfId="19"/>
    <tableColumn id="2" xr3:uid="{2FFC23CD-CA5C-41A2-BA29-65F302AEDEEF}" name="Salgsdato" dataDxfId="18"/>
    <tableColumn id="3" xr3:uid="{906DE0E9-008E-411E-9833-FBA30ED3CCBA}" name="Produkt-id" dataDxfId="17"/>
    <tableColumn id="4" xr3:uid="{F8D712D5-223D-40AE-848D-BF66EF73764C}" name="Salgs-id" dataDxfId="16">
      <calculatedColumnFormula>_xlfn.XLOOKUP(Blå[[#This Row],[Ordre-id]],Orange[Ordre-id],Orange[Salgs-id],0,1)</calculatedColumnFormula>
    </tableColumn>
    <tableColumn id="5" xr3:uid="{754A18C3-2515-4F9E-80AB-BC3A1458A89B}" name="Område" dataDxfId="15">
      <calculatedColumnFormula>_xlfn.XLOOKUP(Blå[[#This Row],[Ordre-id]],Orange[Ordre-id],Orange[Område],0,1)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EEA953F-952D-40F4-8C7A-6114DAEB7601}" name="Orange" displayName="Orange" ref="J3:L14" totalsRowShown="0" headerRowDxfId="14" dataDxfId="13">
  <autoFilter ref="J3:L14" xr:uid="{6B41B501-8A0C-46E0-9D2C-883D2411FB7F}"/>
  <tableColumns count="3">
    <tableColumn id="1" xr3:uid="{A48C08DE-E8A6-48E6-84BC-20F93D8E011D}" name="Ordre-id" dataDxfId="12"/>
    <tableColumn id="2" xr3:uid="{7D0B1F99-C6A5-4419-A2DD-62A80D66550B}" name="Salgs-id" dataDxfId="11"/>
    <tableColumn id="3" xr3:uid="{CCAD9BB8-118D-4BD7-BBD1-425ACAB00070}" name="Område" dataDxfId="10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4CFEB64-776D-48FC-A493-DFCD169E650B}" name="ListeA" displayName="ListeA" ref="D3:I23" totalsRowShown="0" headerRowDxfId="9" headerRowBorderDxfId="8" tableBorderDxfId="7">
  <autoFilter ref="D3:I23" xr:uid="{34CFEB64-776D-48FC-A493-DFCD169E650B}"/>
  <tableColumns count="6">
    <tableColumn id="1" xr3:uid="{52AB1238-E3D6-40B9-8E1B-D2F5C8881E33}" name="Ansat nr" dataDxfId="6"/>
    <tableColumn id="2" xr3:uid="{23730E91-7BCF-4F6C-9F5F-AF070EE1C668}" name="Fornavn"/>
    <tableColumn id="3" xr3:uid="{CCAFBF33-2C0D-4AFC-A653-47C18F705F7F}" name="Efternavn" dataDxfId="5">
      <calculatedColumnFormula>_xlfn.XLOOKUP(ListeA[[#This Row],[Ansat nr]],ListeB[Ansat nr],ListeB[Efternavn],,0)</calculatedColumnFormula>
    </tableColumn>
    <tableColumn id="4" xr3:uid="{A6C35B3C-099D-40EB-A24F-55AAAED8D1C4}" name="Adresse" dataDxfId="4">
      <calculatedColumnFormula>_xlfn.XLOOKUP(ListeA[[#This Row],[Ansat nr]],ListeB[Ansat nr],ListeB[Adresse],,0)</calculatedColumnFormula>
    </tableColumn>
    <tableColumn id="5" xr3:uid="{CEC4D102-A234-46BE-AF4F-9D9BF293405B}" name="By"/>
    <tableColumn id="6" xr3:uid="{8EF48B7F-192E-4BBD-8587-11AD658B7F23}" name="Mailadresse"/>
  </tableColumns>
  <tableStyleInfo name="TableStyleMedium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BC1772D-D567-4525-BFA1-533D916DC6C2}" name="ListeB" displayName="ListeB" ref="D3:F23" totalsRowShown="0" headerRowDxfId="3" headerRowBorderDxfId="2" tableBorderDxfId="1">
  <autoFilter ref="D3:F23" xr:uid="{9BC1772D-D567-4525-BFA1-533D916DC6C2}"/>
  <tableColumns count="3">
    <tableColumn id="1" xr3:uid="{DA249A7D-9145-4ADF-BB59-652316174463}" name="Ansat nr" dataDxfId="0"/>
    <tableColumn id="2" xr3:uid="{1591E637-2C25-4E5D-BB01-BB93031FD232}" name="Efternavn"/>
    <tableColumn id="3" xr3:uid="{2E70FAC7-8A4E-46BF-87D2-1D5009AFB876}" name="Adresse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5E3A8-DC82-42DC-AA38-307C5A65FDAE}">
  <dimension ref="C5:E8"/>
  <sheetViews>
    <sheetView showGridLines="0" workbookViewId="0">
      <selection activeCell="Q14" sqref="Q14"/>
    </sheetView>
  </sheetViews>
  <sheetFormatPr defaultRowHeight="14.4" x14ac:dyDescent="0.3"/>
  <sheetData>
    <row r="5" spans="3:5" ht="20.399999999999999" x14ac:dyDescent="0.35">
      <c r="C5" s="10" t="s">
        <v>0</v>
      </c>
      <c r="D5" s="10"/>
      <c r="E5" s="10"/>
    </row>
    <row r="6" spans="3:5" x14ac:dyDescent="0.3">
      <c r="C6" s="2"/>
      <c r="D6" s="2"/>
      <c r="E6" s="2"/>
    </row>
    <row r="7" spans="3:5" x14ac:dyDescent="0.3">
      <c r="C7" s="2"/>
      <c r="D7" s="2"/>
      <c r="E7" s="2"/>
    </row>
    <row r="8" spans="3:5" x14ac:dyDescent="0.3">
      <c r="C8" s="2" t="s">
        <v>0</v>
      </c>
      <c r="D8" s="2"/>
      <c r="E8" s="2"/>
    </row>
  </sheetData>
  <mergeCells count="1">
    <mergeCell ref="C5:E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0B503-9F75-4903-AB00-3989CEFE0506}">
  <dimension ref="B2:L25"/>
  <sheetViews>
    <sheetView tabSelected="1" workbookViewId="0">
      <selection activeCell="D21" sqref="D21"/>
    </sheetView>
  </sheetViews>
  <sheetFormatPr defaultRowHeight="14.4" x14ac:dyDescent="0.3"/>
  <cols>
    <col min="3" max="3" width="4.6640625" customWidth="1"/>
    <col min="4" max="4" width="15.6640625" customWidth="1"/>
    <col min="5" max="5" width="16" customWidth="1"/>
    <col min="6" max="6" width="16.44140625" customWidth="1"/>
    <col min="7" max="7" width="15.44140625" customWidth="1"/>
    <col min="8" max="8" width="13.109375" customWidth="1"/>
    <col min="9" max="9" width="9.44140625" customWidth="1"/>
    <col min="10" max="10" width="14" customWidth="1"/>
    <col min="11" max="11" width="13" customWidth="1"/>
    <col min="12" max="12" width="17.44140625" customWidth="1"/>
    <col min="13" max="13" width="17.33203125" customWidth="1"/>
    <col min="15" max="15" width="9.109375" customWidth="1"/>
  </cols>
  <sheetData>
    <row r="2" spans="2:12" x14ac:dyDescent="0.3">
      <c r="D2" t="s">
        <v>0</v>
      </c>
    </row>
    <row r="3" spans="2:12" x14ac:dyDescent="0.3">
      <c r="B3" s="1"/>
      <c r="D3" s="5" t="s">
        <v>62</v>
      </c>
      <c r="E3" s="5" t="s">
        <v>63</v>
      </c>
      <c r="F3" s="5" t="s">
        <v>64</v>
      </c>
      <c r="J3" s="5" t="s">
        <v>62</v>
      </c>
      <c r="K3" s="5" t="s">
        <v>74</v>
      </c>
      <c r="L3" s="5" t="s">
        <v>75</v>
      </c>
    </row>
    <row r="4" spans="2:12" x14ac:dyDescent="0.3">
      <c r="B4" s="1"/>
      <c r="D4" s="6">
        <v>20050</v>
      </c>
      <c r="E4" s="7">
        <v>41672</v>
      </c>
      <c r="F4" s="6" t="s">
        <v>65</v>
      </c>
      <c r="J4" s="6">
        <v>20050</v>
      </c>
      <c r="K4" s="6">
        <v>447</v>
      </c>
      <c r="L4" s="6" t="s">
        <v>76</v>
      </c>
    </row>
    <row r="5" spans="2:12" x14ac:dyDescent="0.3">
      <c r="B5" s="1"/>
      <c r="D5" s="6">
        <v>20050</v>
      </c>
      <c r="E5" s="7">
        <v>41672</v>
      </c>
      <c r="F5" s="6" t="s">
        <v>66</v>
      </c>
      <c r="J5" s="6">
        <v>20051</v>
      </c>
      <c r="K5" s="6">
        <v>398</v>
      </c>
      <c r="L5" s="6" t="s">
        <v>77</v>
      </c>
    </row>
    <row r="6" spans="2:12" x14ac:dyDescent="0.3">
      <c r="B6" s="1"/>
      <c r="D6" s="6">
        <v>20051</v>
      </c>
      <c r="E6" s="7">
        <v>41672</v>
      </c>
      <c r="F6" s="6" t="s">
        <v>67</v>
      </c>
      <c r="J6" s="6">
        <v>20052</v>
      </c>
      <c r="K6" s="6">
        <v>1006</v>
      </c>
      <c r="L6" s="6" t="s">
        <v>78</v>
      </c>
    </row>
    <row r="7" spans="2:12" x14ac:dyDescent="0.3">
      <c r="B7" s="1"/>
      <c r="D7" s="6">
        <v>20052</v>
      </c>
      <c r="E7" s="7">
        <v>41700</v>
      </c>
      <c r="F7" s="6" t="s">
        <v>68</v>
      </c>
      <c r="J7" s="6">
        <v>20053</v>
      </c>
      <c r="K7" s="6">
        <v>447</v>
      </c>
      <c r="L7" s="6" t="s">
        <v>76</v>
      </c>
    </row>
    <row r="8" spans="2:12" x14ac:dyDescent="0.3">
      <c r="B8" s="1"/>
      <c r="D8" s="6">
        <v>20052</v>
      </c>
      <c r="E8" s="7">
        <v>41700</v>
      </c>
      <c r="F8" s="6" t="s">
        <v>69</v>
      </c>
      <c r="J8" s="6">
        <v>20054</v>
      </c>
      <c r="K8" s="6">
        <v>885</v>
      </c>
      <c r="L8" s="6" t="s">
        <v>79</v>
      </c>
    </row>
    <row r="9" spans="2:12" x14ac:dyDescent="0.3">
      <c r="B9" s="1"/>
      <c r="D9" s="6">
        <v>20052</v>
      </c>
      <c r="E9" s="7">
        <v>41700</v>
      </c>
      <c r="F9" s="6" t="s">
        <v>70</v>
      </c>
      <c r="J9" s="6">
        <v>20055</v>
      </c>
      <c r="K9" s="6">
        <v>398</v>
      </c>
      <c r="L9" s="6" t="s">
        <v>77</v>
      </c>
    </row>
    <row r="10" spans="2:12" x14ac:dyDescent="0.3">
      <c r="B10" s="1"/>
      <c r="D10" s="6">
        <v>20053</v>
      </c>
      <c r="E10" s="7">
        <v>41700</v>
      </c>
      <c r="F10" s="6" t="s">
        <v>71</v>
      </c>
      <c r="J10" s="6">
        <v>20056</v>
      </c>
      <c r="K10" s="6">
        <v>644</v>
      </c>
      <c r="L10" s="6" t="s">
        <v>79</v>
      </c>
    </row>
    <row r="11" spans="2:12" x14ac:dyDescent="0.3">
      <c r="B11" s="1"/>
      <c r="D11" s="6">
        <v>20054</v>
      </c>
      <c r="E11" s="7">
        <v>41731</v>
      </c>
      <c r="F11" s="6" t="s">
        <v>72</v>
      </c>
      <c r="J11" s="6">
        <v>20057</v>
      </c>
      <c r="K11" s="6">
        <v>1270</v>
      </c>
      <c r="L11" s="6" t="s">
        <v>79</v>
      </c>
    </row>
    <row r="12" spans="2:12" x14ac:dyDescent="0.3">
      <c r="B12" s="1"/>
      <c r="D12" s="6">
        <v>20055</v>
      </c>
      <c r="E12" s="7">
        <v>41761</v>
      </c>
      <c r="F12" s="6" t="s">
        <v>65</v>
      </c>
      <c r="J12" s="6">
        <v>20058</v>
      </c>
      <c r="K12" s="6">
        <v>885</v>
      </c>
      <c r="L12" s="6" t="s">
        <v>79</v>
      </c>
    </row>
    <row r="13" spans="2:12" x14ac:dyDescent="0.3">
      <c r="B13" s="1"/>
      <c r="D13" s="6">
        <v>20056</v>
      </c>
      <c r="E13" s="7">
        <v>41792</v>
      </c>
      <c r="F13" s="6" t="s">
        <v>69</v>
      </c>
    </row>
    <row r="14" spans="2:12" x14ac:dyDescent="0.3">
      <c r="B14" s="1"/>
      <c r="D14" s="6">
        <v>20056</v>
      </c>
      <c r="E14" s="7">
        <v>41792</v>
      </c>
      <c r="F14" s="6" t="s">
        <v>73</v>
      </c>
    </row>
    <row r="15" spans="2:12" x14ac:dyDescent="0.3">
      <c r="B15" s="1"/>
    </row>
    <row r="16" spans="2:12" x14ac:dyDescent="0.3">
      <c r="B16" s="1"/>
      <c r="D16" t="s">
        <v>80</v>
      </c>
    </row>
    <row r="17" spans="2:12" x14ac:dyDescent="0.3">
      <c r="B17" s="1"/>
      <c r="D17" t="s">
        <v>81</v>
      </c>
    </row>
    <row r="18" spans="2:12" x14ac:dyDescent="0.3">
      <c r="B18" s="1"/>
      <c r="D18" t="s">
        <v>134</v>
      </c>
    </row>
    <row r="19" spans="2:12" x14ac:dyDescent="0.3">
      <c r="B19" s="1"/>
      <c r="D19" t="s">
        <v>135</v>
      </c>
    </row>
    <row r="20" spans="2:12" x14ac:dyDescent="0.3">
      <c r="B20" s="1"/>
      <c r="D20" t="s">
        <v>86</v>
      </c>
      <c r="K20" s="8" t="s">
        <v>87</v>
      </c>
      <c r="L20" t="s">
        <v>88</v>
      </c>
    </row>
    <row r="21" spans="2:12" x14ac:dyDescent="0.3">
      <c r="B21" s="1"/>
      <c r="D21" t="s">
        <v>138</v>
      </c>
      <c r="K21" s="8" t="s">
        <v>87</v>
      </c>
      <c r="L21" t="s">
        <v>89</v>
      </c>
    </row>
    <row r="22" spans="2:12" x14ac:dyDescent="0.3">
      <c r="B22" s="1"/>
    </row>
    <row r="23" spans="2:12" x14ac:dyDescent="0.3">
      <c r="B23" s="1"/>
      <c r="D23" t="s">
        <v>90</v>
      </c>
    </row>
    <row r="25" spans="2:12" x14ac:dyDescent="0.3">
      <c r="D25" t="s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44BC2-F050-4FE0-A8F0-43F5968D7374}">
  <dimension ref="B2:L25"/>
  <sheetViews>
    <sheetView workbookViewId="0">
      <selection activeCell="F11" sqref="F11"/>
    </sheetView>
  </sheetViews>
  <sheetFormatPr defaultRowHeight="14.4" x14ac:dyDescent="0.3"/>
  <cols>
    <col min="3" max="3" width="4.6640625" customWidth="1"/>
    <col min="4" max="4" width="15.6640625" customWidth="1"/>
    <col min="5" max="5" width="16" customWidth="1"/>
    <col min="6" max="6" width="16.44140625" customWidth="1"/>
    <col min="7" max="7" width="15.44140625" customWidth="1"/>
    <col min="8" max="8" width="13.109375" customWidth="1"/>
    <col min="9" max="9" width="9.44140625" customWidth="1"/>
    <col min="10" max="10" width="14" customWidth="1"/>
    <col min="11" max="11" width="13" customWidth="1"/>
    <col min="12" max="12" width="17.44140625" customWidth="1"/>
    <col min="13" max="13" width="17.33203125" customWidth="1"/>
    <col min="15" max="15" width="9.109375" customWidth="1"/>
  </cols>
  <sheetData>
    <row r="2" spans="2:12" x14ac:dyDescent="0.3">
      <c r="D2" t="s">
        <v>0</v>
      </c>
    </row>
    <row r="3" spans="2:12" x14ac:dyDescent="0.3">
      <c r="B3" s="1"/>
      <c r="D3" s="5" t="s">
        <v>62</v>
      </c>
      <c r="E3" s="5" t="s">
        <v>63</v>
      </c>
      <c r="F3" s="5" t="s">
        <v>64</v>
      </c>
      <c r="G3" s="5" t="s">
        <v>74</v>
      </c>
      <c r="H3" s="5" t="s">
        <v>75</v>
      </c>
      <c r="I3" s="5"/>
      <c r="J3" s="5" t="s">
        <v>62</v>
      </c>
      <c r="K3" s="5" t="s">
        <v>74</v>
      </c>
      <c r="L3" s="5" t="s">
        <v>75</v>
      </c>
    </row>
    <row r="4" spans="2:12" x14ac:dyDescent="0.3">
      <c r="B4" s="1"/>
      <c r="D4" s="6">
        <v>20050</v>
      </c>
      <c r="E4" s="7">
        <v>41672</v>
      </c>
      <c r="F4" s="6" t="s">
        <v>65</v>
      </c>
      <c r="G4">
        <f>_xlfn.XLOOKUP(Blå[[#This Row],[Ordre-id]],Orange[Ordre-id],Orange[Salgs-id],0,1)</f>
        <v>447</v>
      </c>
      <c r="H4" t="str">
        <f>_xlfn.XLOOKUP(Blå[[#This Row],[Ordre-id]],Orange[Ordre-id],Orange[Område],0,1)</f>
        <v>Vest</v>
      </c>
      <c r="J4" s="6">
        <v>20050</v>
      </c>
      <c r="K4" s="6">
        <v>447</v>
      </c>
      <c r="L4" s="6" t="s">
        <v>76</v>
      </c>
    </row>
    <row r="5" spans="2:12" x14ac:dyDescent="0.3">
      <c r="B5" s="1"/>
      <c r="D5" s="6">
        <v>20050</v>
      </c>
      <c r="E5" s="7">
        <v>41672</v>
      </c>
      <c r="F5" s="6" t="s">
        <v>66</v>
      </c>
      <c r="G5">
        <f>_xlfn.XLOOKUP(Blå[[#This Row],[Ordre-id]],Orange[Ordre-id],Orange[Salgs-id],0,1)</f>
        <v>447</v>
      </c>
      <c r="H5" t="str">
        <f>_xlfn.XLOOKUP(Blå[[#This Row],[Ordre-id]],Orange[Ordre-id],Orange[Område],0,1)</f>
        <v>Vest</v>
      </c>
      <c r="J5" s="6">
        <v>20051</v>
      </c>
      <c r="K5" s="6">
        <v>398</v>
      </c>
      <c r="L5" s="6" t="s">
        <v>77</v>
      </c>
    </row>
    <row r="6" spans="2:12" x14ac:dyDescent="0.3">
      <c r="B6" s="1"/>
      <c r="D6" s="6">
        <v>20051</v>
      </c>
      <c r="E6" s="7">
        <v>41672</v>
      </c>
      <c r="F6" s="6" t="s">
        <v>67</v>
      </c>
      <c r="G6">
        <f>_xlfn.XLOOKUP(Blå[[#This Row],[Ordre-id]],Orange[Ordre-id],Orange[Salgs-id],0,1)</f>
        <v>398</v>
      </c>
      <c r="H6" t="str">
        <f>_xlfn.XLOOKUP(Blå[[#This Row],[Ordre-id]],Orange[Ordre-id],Orange[Område],0,1)</f>
        <v>Syd</v>
      </c>
      <c r="J6" s="6">
        <v>20052</v>
      </c>
      <c r="K6" s="6">
        <v>1006</v>
      </c>
      <c r="L6" s="6" t="s">
        <v>78</v>
      </c>
    </row>
    <row r="7" spans="2:12" x14ac:dyDescent="0.3">
      <c r="B7" s="1"/>
      <c r="D7" s="6">
        <v>20052</v>
      </c>
      <c r="E7" s="7">
        <v>41700</v>
      </c>
      <c r="F7" s="6" t="s">
        <v>68</v>
      </c>
      <c r="G7">
        <f>_xlfn.XLOOKUP(Blå[[#This Row],[Ordre-id]],Orange[Ordre-id],Orange[Salgs-id],0,1)</f>
        <v>1006</v>
      </c>
      <c r="H7" t="str">
        <f>_xlfn.XLOOKUP(Blå[[#This Row],[Ordre-id]],Orange[Ordre-id],Orange[Område],0,1)</f>
        <v>Nord</v>
      </c>
      <c r="J7" s="6">
        <v>20053</v>
      </c>
      <c r="K7" s="6">
        <v>447</v>
      </c>
      <c r="L7" s="6" t="s">
        <v>76</v>
      </c>
    </row>
    <row r="8" spans="2:12" x14ac:dyDescent="0.3">
      <c r="B8" s="1"/>
      <c r="D8" s="6">
        <v>20052</v>
      </c>
      <c r="E8" s="7">
        <v>41700</v>
      </c>
      <c r="F8" s="6" t="s">
        <v>69</v>
      </c>
      <c r="G8">
        <f>_xlfn.XLOOKUP(Blå[[#This Row],[Ordre-id]],Orange[Ordre-id],Orange[Salgs-id],0,1)</f>
        <v>1006</v>
      </c>
      <c r="H8" t="str">
        <f>_xlfn.XLOOKUP(Blå[[#This Row],[Ordre-id]],Orange[Ordre-id],Orange[Område],0,1)</f>
        <v>Nord</v>
      </c>
      <c r="J8" s="6">
        <v>20054</v>
      </c>
      <c r="K8" s="6">
        <v>885</v>
      </c>
      <c r="L8" s="6" t="s">
        <v>79</v>
      </c>
    </row>
    <row r="9" spans="2:12" x14ac:dyDescent="0.3">
      <c r="B9" s="1"/>
      <c r="D9" s="6">
        <v>20052</v>
      </c>
      <c r="E9" s="7">
        <v>41700</v>
      </c>
      <c r="F9" s="6" t="s">
        <v>70</v>
      </c>
      <c r="G9">
        <f>_xlfn.XLOOKUP(Blå[[#This Row],[Ordre-id]],Orange[Ordre-id],Orange[Salgs-id],0,1)</f>
        <v>1006</v>
      </c>
      <c r="H9" t="str">
        <f>_xlfn.XLOOKUP(Blå[[#This Row],[Ordre-id]],Orange[Ordre-id],Orange[Område],0,1)</f>
        <v>Nord</v>
      </c>
      <c r="J9" s="6">
        <v>20055</v>
      </c>
      <c r="K9" s="6">
        <v>398</v>
      </c>
      <c r="L9" s="6" t="s">
        <v>77</v>
      </c>
    </row>
    <row r="10" spans="2:12" x14ac:dyDescent="0.3">
      <c r="B10" s="1"/>
      <c r="D10" s="6">
        <v>20053</v>
      </c>
      <c r="E10" s="7">
        <v>41700</v>
      </c>
      <c r="F10" s="6" t="s">
        <v>71</v>
      </c>
      <c r="G10">
        <f>_xlfn.XLOOKUP(Blå[[#This Row],[Ordre-id]],Orange[Ordre-id],Orange[Salgs-id],0,1)</f>
        <v>447</v>
      </c>
      <c r="H10" t="str">
        <f>_xlfn.XLOOKUP(Blå[[#This Row],[Ordre-id]],Orange[Ordre-id],Orange[Område],0,1)</f>
        <v>Vest</v>
      </c>
      <c r="J10" s="6">
        <v>20056</v>
      </c>
      <c r="K10" s="6">
        <v>644</v>
      </c>
      <c r="L10" s="6" t="s">
        <v>79</v>
      </c>
    </row>
    <row r="11" spans="2:12" x14ac:dyDescent="0.3">
      <c r="B11" s="1"/>
      <c r="D11" s="6">
        <v>20054</v>
      </c>
      <c r="E11" s="7">
        <v>41731</v>
      </c>
      <c r="F11" s="6" t="s">
        <v>72</v>
      </c>
      <c r="G11">
        <f>_xlfn.XLOOKUP(Blå[[#This Row],[Ordre-id]],Orange[Ordre-id],Orange[Salgs-id],0,1)</f>
        <v>885</v>
      </c>
      <c r="H11" t="str">
        <f>_xlfn.XLOOKUP(Blå[[#This Row],[Ordre-id]],Orange[Ordre-id],Orange[Område],0,1)</f>
        <v>Øst</v>
      </c>
      <c r="J11" s="6">
        <v>20057</v>
      </c>
      <c r="K11" s="6">
        <v>1270</v>
      </c>
      <c r="L11" s="6" t="s">
        <v>79</v>
      </c>
    </row>
    <row r="12" spans="2:12" x14ac:dyDescent="0.3">
      <c r="B12" s="1"/>
      <c r="D12" s="6">
        <v>20055</v>
      </c>
      <c r="E12" s="7">
        <v>41761</v>
      </c>
      <c r="F12" s="6" t="s">
        <v>65</v>
      </c>
      <c r="G12">
        <f>_xlfn.XLOOKUP(Blå[[#This Row],[Ordre-id]],Orange[Ordre-id],Orange[Salgs-id],0,1)</f>
        <v>398</v>
      </c>
      <c r="H12" t="str">
        <f>_xlfn.XLOOKUP(Blå[[#This Row],[Ordre-id]],Orange[Ordre-id],Orange[Område],0,1)</f>
        <v>Syd</v>
      </c>
      <c r="J12" s="6">
        <v>20058</v>
      </c>
      <c r="K12" s="6">
        <v>885</v>
      </c>
      <c r="L12" s="6" t="s">
        <v>79</v>
      </c>
    </row>
    <row r="13" spans="2:12" x14ac:dyDescent="0.3">
      <c r="B13" s="1"/>
      <c r="D13" s="6">
        <v>20056</v>
      </c>
      <c r="E13" s="7">
        <v>41792</v>
      </c>
      <c r="F13" s="6" t="s">
        <v>69</v>
      </c>
      <c r="G13">
        <f>_xlfn.XLOOKUP(Blå[[#This Row],[Ordre-id]],Orange[Ordre-id],Orange[Salgs-id],0,1)</f>
        <v>644</v>
      </c>
      <c r="H13" t="str">
        <f>_xlfn.XLOOKUP(Blå[[#This Row],[Ordre-id]],Orange[Ordre-id],Orange[Område],0,1)</f>
        <v>Øst</v>
      </c>
      <c r="J13" s="6">
        <v>20059</v>
      </c>
      <c r="K13" s="6">
        <v>778</v>
      </c>
      <c r="L13" s="6" t="s">
        <v>77</v>
      </c>
    </row>
    <row r="14" spans="2:12" x14ac:dyDescent="0.3">
      <c r="B14" s="1"/>
      <c r="D14" s="6">
        <v>20056</v>
      </c>
      <c r="E14" s="7">
        <v>41792</v>
      </c>
      <c r="F14" s="6" t="s">
        <v>73</v>
      </c>
      <c r="G14">
        <f>_xlfn.XLOOKUP(Blå[[#This Row],[Ordre-id]],Orange[Ordre-id],Orange[Salgs-id],0,1)</f>
        <v>644</v>
      </c>
      <c r="H14" t="str">
        <f>_xlfn.XLOOKUP(Blå[[#This Row],[Ordre-id]],Orange[Ordre-id],Orange[Område],0,1)</f>
        <v>Øst</v>
      </c>
      <c r="J14" s="6">
        <v>20060</v>
      </c>
      <c r="K14" s="6">
        <v>778</v>
      </c>
      <c r="L14" s="6" t="s">
        <v>77</v>
      </c>
    </row>
    <row r="15" spans="2:12" x14ac:dyDescent="0.3">
      <c r="B15" s="1"/>
    </row>
    <row r="16" spans="2:12" x14ac:dyDescent="0.3">
      <c r="B16" s="1"/>
      <c r="D16" t="s">
        <v>80</v>
      </c>
    </row>
    <row r="17" spans="2:12" x14ac:dyDescent="0.3">
      <c r="B17" s="1"/>
      <c r="D17" t="s">
        <v>81</v>
      </c>
    </row>
    <row r="18" spans="2:12" x14ac:dyDescent="0.3">
      <c r="B18" s="1"/>
      <c r="D18" t="s">
        <v>82</v>
      </c>
    </row>
    <row r="19" spans="2:12" x14ac:dyDescent="0.3">
      <c r="B19" s="1"/>
      <c r="D19" t="s">
        <v>83</v>
      </c>
    </row>
    <row r="20" spans="2:12" x14ac:dyDescent="0.3">
      <c r="B20" s="1"/>
      <c r="D20" t="s">
        <v>86</v>
      </c>
      <c r="K20" s="8" t="s">
        <v>87</v>
      </c>
      <c r="L20" t="s">
        <v>88</v>
      </c>
    </row>
    <row r="21" spans="2:12" x14ac:dyDescent="0.3">
      <c r="B21" s="1"/>
      <c r="D21" t="s">
        <v>85</v>
      </c>
      <c r="K21" s="8" t="s">
        <v>87</v>
      </c>
      <c r="L21" t="s">
        <v>89</v>
      </c>
    </row>
    <row r="22" spans="2:12" x14ac:dyDescent="0.3">
      <c r="B22" s="1"/>
    </row>
    <row r="23" spans="2:12" x14ac:dyDescent="0.3">
      <c r="B23" s="1"/>
      <c r="D23" t="s">
        <v>84</v>
      </c>
    </row>
    <row r="25" spans="2:12" x14ac:dyDescent="0.3">
      <c r="D25" t="s">
        <v>0</v>
      </c>
    </row>
  </sheetData>
  <pageMargins left="0.7" right="0.7" top="0.75" bottom="0.75" header="0.3" footer="0.3"/>
  <drawing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71EAA-FBCB-4F99-A91E-A274A7AA7AAE}">
  <dimension ref="B3:K28"/>
  <sheetViews>
    <sheetView topLeftCell="A6" workbookViewId="0">
      <selection activeCell="E30" sqref="E30"/>
    </sheetView>
  </sheetViews>
  <sheetFormatPr defaultRowHeight="14.4" x14ac:dyDescent="0.3"/>
  <cols>
    <col min="4" max="4" width="15.109375" customWidth="1"/>
    <col min="5" max="5" width="26" customWidth="1"/>
    <col min="6" max="6" width="20.44140625" customWidth="1"/>
    <col min="7" max="7" width="25.33203125" customWidth="1"/>
    <col min="8" max="8" width="19.44140625" customWidth="1"/>
    <col min="9" max="9" width="22" customWidth="1"/>
    <col min="10" max="10" width="19" customWidth="1"/>
    <col min="11" max="11" width="17.6640625" customWidth="1"/>
  </cols>
  <sheetData>
    <row r="3" spans="2:7" x14ac:dyDescent="0.3">
      <c r="B3" s="1"/>
      <c r="D3" s="3" t="s">
        <v>61</v>
      </c>
      <c r="E3" s="3" t="s">
        <v>1</v>
      </c>
      <c r="F3" s="3" t="s">
        <v>2</v>
      </c>
      <c r="G3" s="3" t="s">
        <v>3</v>
      </c>
    </row>
    <row r="4" spans="2:7" x14ac:dyDescent="0.3">
      <c r="B4" s="1"/>
      <c r="D4" s="4">
        <v>1783</v>
      </c>
      <c r="E4" t="s">
        <v>45</v>
      </c>
      <c r="F4" t="s">
        <v>46</v>
      </c>
      <c r="G4" t="s">
        <v>47</v>
      </c>
    </row>
    <row r="5" spans="2:7" x14ac:dyDescent="0.3">
      <c r="B5" s="1"/>
      <c r="D5" s="4">
        <v>2630</v>
      </c>
      <c r="E5" t="s">
        <v>36</v>
      </c>
      <c r="F5" t="s">
        <v>37</v>
      </c>
      <c r="G5" t="s">
        <v>38</v>
      </c>
    </row>
    <row r="6" spans="2:7" x14ac:dyDescent="0.3">
      <c r="B6" s="1"/>
      <c r="D6" s="4">
        <v>2666</v>
      </c>
      <c r="E6" t="s">
        <v>7</v>
      </c>
      <c r="F6" t="s">
        <v>8</v>
      </c>
      <c r="G6" t="s">
        <v>9</v>
      </c>
    </row>
    <row r="7" spans="2:7" x14ac:dyDescent="0.3">
      <c r="B7" s="1"/>
      <c r="D7" s="4">
        <v>2761</v>
      </c>
      <c r="E7" t="s">
        <v>10</v>
      </c>
      <c r="F7" t="s">
        <v>11</v>
      </c>
      <c r="G7" t="s">
        <v>12</v>
      </c>
    </row>
    <row r="8" spans="2:7" x14ac:dyDescent="0.3">
      <c r="B8" s="1"/>
      <c r="D8" s="4">
        <v>3495</v>
      </c>
      <c r="E8" t="s">
        <v>22</v>
      </c>
      <c r="F8" t="s">
        <v>23</v>
      </c>
      <c r="G8" t="s">
        <v>24</v>
      </c>
    </row>
    <row r="9" spans="2:7" x14ac:dyDescent="0.3">
      <c r="B9" s="1"/>
      <c r="D9" s="4">
        <v>3673</v>
      </c>
      <c r="E9" t="s">
        <v>16</v>
      </c>
      <c r="F9" t="s">
        <v>17</v>
      </c>
      <c r="G9" t="s">
        <v>18</v>
      </c>
    </row>
    <row r="10" spans="2:7" x14ac:dyDescent="0.3">
      <c r="B10" s="1"/>
      <c r="D10" s="4">
        <v>4979</v>
      </c>
      <c r="E10" t="s">
        <v>13</v>
      </c>
      <c r="F10" t="s">
        <v>14</v>
      </c>
      <c r="G10" t="s">
        <v>15</v>
      </c>
    </row>
    <row r="11" spans="2:7" x14ac:dyDescent="0.3">
      <c r="B11" s="1"/>
      <c r="D11" s="4">
        <v>5161</v>
      </c>
      <c r="E11" t="s">
        <v>30</v>
      </c>
      <c r="F11" t="s">
        <v>31</v>
      </c>
      <c r="G11" t="s">
        <v>32</v>
      </c>
    </row>
    <row r="12" spans="2:7" x14ac:dyDescent="0.3">
      <c r="B12" s="1"/>
      <c r="D12" s="4">
        <v>5828</v>
      </c>
      <c r="E12" t="s">
        <v>42</v>
      </c>
      <c r="F12" t="s">
        <v>43</v>
      </c>
      <c r="G12" t="s">
        <v>44</v>
      </c>
    </row>
    <row r="13" spans="2:7" x14ac:dyDescent="0.3">
      <c r="B13" s="1"/>
      <c r="D13" s="4">
        <v>6268</v>
      </c>
      <c r="E13" t="s">
        <v>55</v>
      </c>
      <c r="F13" t="s">
        <v>56</v>
      </c>
      <c r="G13" t="s">
        <v>57</v>
      </c>
    </row>
    <row r="14" spans="2:7" x14ac:dyDescent="0.3">
      <c r="B14" s="1"/>
      <c r="D14" s="4">
        <v>6529</v>
      </c>
      <c r="E14" t="s">
        <v>50</v>
      </c>
      <c r="F14" t="s">
        <v>51</v>
      </c>
      <c r="G14" t="s">
        <v>52</v>
      </c>
    </row>
    <row r="15" spans="2:7" x14ac:dyDescent="0.3">
      <c r="B15" s="1"/>
      <c r="D15" s="4">
        <v>7005</v>
      </c>
      <c r="E15" t="s">
        <v>58</v>
      </c>
      <c r="F15" t="s">
        <v>59</v>
      </c>
      <c r="G15" t="s">
        <v>60</v>
      </c>
    </row>
    <row r="16" spans="2:7" x14ac:dyDescent="0.3">
      <c r="B16" s="1"/>
      <c r="D16" s="4">
        <v>7140</v>
      </c>
      <c r="E16" t="s">
        <v>48</v>
      </c>
      <c r="F16" t="s">
        <v>43</v>
      </c>
      <c r="G16" t="s">
        <v>49</v>
      </c>
    </row>
    <row r="17" spans="2:11" x14ac:dyDescent="0.3">
      <c r="B17" s="1"/>
      <c r="D17" s="4">
        <v>7530</v>
      </c>
      <c r="E17" t="s">
        <v>33</v>
      </c>
      <c r="F17" t="s">
        <v>34</v>
      </c>
      <c r="G17" t="s">
        <v>35</v>
      </c>
    </row>
    <row r="18" spans="2:11" x14ac:dyDescent="0.3">
      <c r="B18" s="1"/>
      <c r="D18" s="4">
        <v>7840</v>
      </c>
      <c r="E18" t="s">
        <v>19</v>
      </c>
      <c r="F18" t="s">
        <v>20</v>
      </c>
      <c r="G18" t="s">
        <v>21</v>
      </c>
      <c r="K18" t="s">
        <v>0</v>
      </c>
    </row>
    <row r="19" spans="2:11" x14ac:dyDescent="0.3">
      <c r="B19" s="1"/>
      <c r="D19" s="4">
        <v>7899</v>
      </c>
      <c r="E19" t="s">
        <v>4</v>
      </c>
      <c r="F19" t="s">
        <v>5</v>
      </c>
      <c r="G19" t="s">
        <v>6</v>
      </c>
    </row>
    <row r="20" spans="2:11" x14ac:dyDescent="0.3">
      <c r="B20" s="1"/>
      <c r="D20" s="4">
        <v>8074</v>
      </c>
      <c r="E20" t="s">
        <v>25</v>
      </c>
      <c r="F20" t="s">
        <v>26</v>
      </c>
      <c r="G20" t="s">
        <v>27</v>
      </c>
    </row>
    <row r="21" spans="2:11" x14ac:dyDescent="0.3">
      <c r="B21" s="1"/>
      <c r="D21" s="4">
        <v>8644</v>
      </c>
      <c r="E21" t="s">
        <v>53</v>
      </c>
      <c r="F21" t="s">
        <v>51</v>
      </c>
      <c r="G21" t="s">
        <v>54</v>
      </c>
    </row>
    <row r="22" spans="2:11" x14ac:dyDescent="0.3">
      <c r="B22" s="1"/>
      <c r="D22" s="4">
        <v>8909</v>
      </c>
      <c r="E22" t="s">
        <v>39</v>
      </c>
      <c r="F22" t="s">
        <v>40</v>
      </c>
      <c r="G22" t="s">
        <v>41</v>
      </c>
    </row>
    <row r="23" spans="2:11" x14ac:dyDescent="0.3">
      <c r="B23" s="1"/>
      <c r="D23" s="4">
        <v>9665</v>
      </c>
      <c r="E23" t="s">
        <v>28</v>
      </c>
      <c r="F23" t="s">
        <v>20</v>
      </c>
      <c r="G23" t="s">
        <v>29</v>
      </c>
    </row>
    <row r="24" spans="2:11" x14ac:dyDescent="0.3">
      <c r="B24" s="1"/>
    </row>
    <row r="25" spans="2:11" x14ac:dyDescent="0.3">
      <c r="B25" s="1"/>
      <c r="D25" t="s">
        <v>105</v>
      </c>
    </row>
    <row r="26" spans="2:11" x14ac:dyDescent="0.3">
      <c r="B26" s="1"/>
      <c r="D26" t="s">
        <v>106</v>
      </c>
    </row>
    <row r="27" spans="2:11" x14ac:dyDescent="0.3">
      <c r="B27" s="1"/>
      <c r="D27" t="s">
        <v>136</v>
      </c>
    </row>
    <row r="28" spans="2:11" x14ac:dyDescent="0.3">
      <c r="B28" s="1"/>
      <c r="D28" t="s">
        <v>137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901B7-FBAF-4A8D-8A58-BF1912A5864A}">
  <dimension ref="B3:F23"/>
  <sheetViews>
    <sheetView workbookViewId="0">
      <selection activeCell="D25" sqref="D25"/>
    </sheetView>
  </sheetViews>
  <sheetFormatPr defaultRowHeight="14.4" x14ac:dyDescent="0.3"/>
  <cols>
    <col min="4" max="4" width="13.5546875" customWidth="1"/>
    <col min="5" max="5" width="14" customWidth="1"/>
    <col min="6" max="6" width="21.88671875" customWidth="1"/>
    <col min="7" max="7" width="17.5546875" customWidth="1"/>
    <col min="9" max="9" width="19.5546875" bestFit="1" customWidth="1"/>
    <col min="10" max="10" width="13.6640625" customWidth="1"/>
    <col min="12" max="12" width="17.44140625" bestFit="1" customWidth="1"/>
  </cols>
  <sheetData>
    <row r="3" spans="2:6" x14ac:dyDescent="0.3">
      <c r="B3" s="1"/>
      <c r="D3" s="3" t="s">
        <v>61</v>
      </c>
      <c r="E3" s="3" t="s">
        <v>91</v>
      </c>
      <c r="F3" s="3" t="s">
        <v>92</v>
      </c>
    </row>
    <row r="4" spans="2:6" x14ac:dyDescent="0.3">
      <c r="B4" s="1"/>
      <c r="D4" s="4">
        <v>7899</v>
      </c>
      <c r="E4" t="s">
        <v>93</v>
      </c>
      <c r="F4" t="s">
        <v>107</v>
      </c>
    </row>
    <row r="5" spans="2:6" x14ac:dyDescent="0.3">
      <c r="B5" s="1"/>
      <c r="D5" s="4">
        <v>3495</v>
      </c>
      <c r="E5" t="s">
        <v>94</v>
      </c>
      <c r="F5" t="s">
        <v>108</v>
      </c>
    </row>
    <row r="6" spans="2:6" x14ac:dyDescent="0.3">
      <c r="B6" s="1"/>
      <c r="D6" s="4">
        <v>2666</v>
      </c>
      <c r="E6" t="s">
        <v>95</v>
      </c>
      <c r="F6" t="s">
        <v>109</v>
      </c>
    </row>
    <row r="7" spans="2:6" x14ac:dyDescent="0.3">
      <c r="B7" s="1"/>
      <c r="D7" s="4">
        <v>2761</v>
      </c>
      <c r="E7" t="s">
        <v>96</v>
      </c>
      <c r="F7" t="s">
        <v>110</v>
      </c>
    </row>
    <row r="8" spans="2:6" x14ac:dyDescent="0.3">
      <c r="B8" s="1"/>
      <c r="D8" s="4">
        <v>4979</v>
      </c>
      <c r="E8" t="s">
        <v>97</v>
      </c>
      <c r="F8" t="s">
        <v>111</v>
      </c>
    </row>
    <row r="9" spans="2:6" x14ac:dyDescent="0.3">
      <c r="B9" s="1"/>
      <c r="D9" s="4">
        <v>3673</v>
      </c>
      <c r="E9" t="s">
        <v>98</v>
      </c>
      <c r="F9" t="s">
        <v>112</v>
      </c>
    </row>
    <row r="10" spans="2:6" x14ac:dyDescent="0.3">
      <c r="B10" s="1"/>
      <c r="D10" s="4">
        <v>7840</v>
      </c>
      <c r="E10" t="s">
        <v>99</v>
      </c>
      <c r="F10" t="s">
        <v>113</v>
      </c>
    </row>
    <row r="11" spans="2:6" x14ac:dyDescent="0.3">
      <c r="B11" s="1"/>
      <c r="D11" s="4">
        <v>8074</v>
      </c>
      <c r="E11" t="s">
        <v>100</v>
      </c>
      <c r="F11" t="s">
        <v>114</v>
      </c>
    </row>
    <row r="12" spans="2:6" x14ac:dyDescent="0.3">
      <c r="B12" s="1"/>
      <c r="D12" s="4">
        <v>9665</v>
      </c>
      <c r="E12" t="s">
        <v>101</v>
      </c>
      <c r="F12" t="s">
        <v>115</v>
      </c>
    </row>
    <row r="13" spans="2:6" x14ac:dyDescent="0.3">
      <c r="B13" s="1"/>
      <c r="D13" s="4">
        <v>5161</v>
      </c>
      <c r="E13" t="s">
        <v>102</v>
      </c>
      <c r="F13" t="s">
        <v>116</v>
      </c>
    </row>
    <row r="14" spans="2:6" x14ac:dyDescent="0.3">
      <c r="B14" s="1"/>
      <c r="D14" s="4">
        <v>7530</v>
      </c>
      <c r="E14" t="s">
        <v>103</v>
      </c>
      <c r="F14" t="s">
        <v>117</v>
      </c>
    </row>
    <row r="15" spans="2:6" x14ac:dyDescent="0.3">
      <c r="B15" s="1"/>
      <c r="D15" s="4">
        <v>2630</v>
      </c>
      <c r="E15" t="s">
        <v>104</v>
      </c>
      <c r="F15" t="s">
        <v>118</v>
      </c>
    </row>
    <row r="16" spans="2:6" x14ac:dyDescent="0.3">
      <c r="B16" s="1"/>
      <c r="D16" s="4">
        <v>8909</v>
      </c>
      <c r="E16" t="s">
        <v>127</v>
      </c>
      <c r="F16" t="s">
        <v>119</v>
      </c>
    </row>
    <row r="17" spans="2:6" x14ac:dyDescent="0.3">
      <c r="B17" s="1"/>
      <c r="D17" s="4">
        <v>5828</v>
      </c>
      <c r="E17" t="s">
        <v>128</v>
      </c>
      <c r="F17" t="s">
        <v>120</v>
      </c>
    </row>
    <row r="18" spans="2:6" x14ac:dyDescent="0.3">
      <c r="B18" s="1"/>
      <c r="D18" s="4">
        <v>1783</v>
      </c>
      <c r="E18" t="s">
        <v>129</v>
      </c>
      <c r="F18" t="s">
        <v>121</v>
      </c>
    </row>
    <row r="19" spans="2:6" x14ac:dyDescent="0.3">
      <c r="B19" s="1"/>
      <c r="D19" s="4">
        <v>7140</v>
      </c>
      <c r="E19" t="s">
        <v>130</v>
      </c>
      <c r="F19" t="s">
        <v>122</v>
      </c>
    </row>
    <row r="20" spans="2:6" x14ac:dyDescent="0.3">
      <c r="B20" s="1"/>
      <c r="D20" s="4">
        <v>6529</v>
      </c>
      <c r="E20" t="s">
        <v>131</v>
      </c>
      <c r="F20" t="s">
        <v>123</v>
      </c>
    </row>
    <row r="21" spans="2:6" x14ac:dyDescent="0.3">
      <c r="B21" s="1"/>
      <c r="D21" s="4">
        <v>8644</v>
      </c>
      <c r="E21" t="s">
        <v>132</v>
      </c>
      <c r="F21" t="s">
        <v>124</v>
      </c>
    </row>
    <row r="22" spans="2:6" x14ac:dyDescent="0.3">
      <c r="B22" s="1"/>
      <c r="D22" s="4">
        <v>6268</v>
      </c>
      <c r="E22" t="s">
        <v>93</v>
      </c>
      <c r="F22" t="s">
        <v>125</v>
      </c>
    </row>
    <row r="23" spans="2:6" x14ac:dyDescent="0.3">
      <c r="B23" s="1"/>
      <c r="D23" s="4">
        <v>7005</v>
      </c>
      <c r="E23" t="s">
        <v>133</v>
      </c>
      <c r="F23" t="s">
        <v>126</v>
      </c>
    </row>
  </sheetData>
  <phoneticPr fontId="4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33C96-71D9-43D7-B939-F7D21209A4F8}">
  <dimension ref="B3:M23"/>
  <sheetViews>
    <sheetView workbookViewId="0">
      <selection activeCell="E11" sqref="E11"/>
    </sheetView>
  </sheetViews>
  <sheetFormatPr defaultRowHeight="14.4" x14ac:dyDescent="0.3"/>
  <cols>
    <col min="4" max="4" width="15.109375" customWidth="1"/>
    <col min="5" max="7" width="26" customWidth="1"/>
    <col min="8" max="8" width="20.44140625" customWidth="1"/>
    <col min="9" max="9" width="37.6640625" customWidth="1"/>
    <col min="10" max="10" width="28.44140625" bestFit="1" customWidth="1"/>
    <col min="11" max="11" width="22" customWidth="1"/>
    <col min="12" max="12" width="19" customWidth="1"/>
    <col min="13" max="13" width="17.6640625" customWidth="1"/>
  </cols>
  <sheetData>
    <row r="3" spans="2:9" x14ac:dyDescent="0.3">
      <c r="B3" s="1"/>
      <c r="D3" s="9" t="s">
        <v>61</v>
      </c>
      <c r="E3" s="9" t="s">
        <v>1</v>
      </c>
      <c r="F3" s="9" t="s">
        <v>91</v>
      </c>
      <c r="G3" s="9" t="s">
        <v>92</v>
      </c>
      <c r="H3" s="9" t="s">
        <v>2</v>
      </c>
      <c r="I3" s="9" t="s">
        <v>3</v>
      </c>
    </row>
    <row r="4" spans="2:9" x14ac:dyDescent="0.3">
      <c r="B4" s="1"/>
      <c r="D4" s="4">
        <v>1783</v>
      </c>
      <c r="E4" t="s">
        <v>45</v>
      </c>
      <c r="F4" t="str">
        <f>_xlfn.XLOOKUP(ListeA[[#This Row],[Ansat nr]],ListeB[Ansat nr],ListeB[Efternavn],,0)</f>
        <v>Pullmann</v>
      </c>
      <c r="G4" t="str">
        <f>_xlfn.XLOOKUP(ListeA[[#This Row],[Ansat nr]],ListeB[Ansat nr],ListeB[Adresse],,0)</f>
        <v>Hovedvejen 26</v>
      </c>
      <c r="H4" t="s">
        <v>46</v>
      </c>
      <c r="I4" t="s">
        <v>47</v>
      </c>
    </row>
    <row r="5" spans="2:9" x14ac:dyDescent="0.3">
      <c r="B5" s="1"/>
      <c r="D5" s="4">
        <v>2630</v>
      </c>
      <c r="E5" t="s">
        <v>36</v>
      </c>
      <c r="F5" t="str">
        <f>_xlfn.XLOOKUP(ListeA[[#This Row],[Ansat nr]],ListeB[Ansat nr],ListeB[Efternavn],,0)</f>
        <v>Rasmussen</v>
      </c>
      <c r="G5" t="str">
        <f>_xlfn.XLOOKUP(ListeA[[#This Row],[Ansat nr]],ListeB[Ansat nr],ListeB[Adresse],,0)</f>
        <v>Østergade 35</v>
      </c>
      <c r="H5" t="s">
        <v>37</v>
      </c>
      <c r="I5" t="s">
        <v>38</v>
      </c>
    </row>
    <row r="6" spans="2:9" x14ac:dyDescent="0.3">
      <c r="B6" s="1"/>
      <c r="D6" s="4">
        <v>2666</v>
      </c>
      <c r="E6" t="s">
        <v>7</v>
      </c>
      <c r="F6" t="str">
        <f>_xlfn.XLOOKUP(ListeA[[#This Row],[Ansat nr]],ListeB[Ansat nr],ListeB[Efternavn],,0)</f>
        <v>Poulsen</v>
      </c>
      <c r="G6" t="str">
        <f>_xlfn.XLOOKUP(ListeA[[#This Row],[Ansat nr]],ListeB[Ansat nr],ListeB[Adresse],,0)</f>
        <v>Grand Alle 18</v>
      </c>
      <c r="H6" t="s">
        <v>8</v>
      </c>
      <c r="I6" t="s">
        <v>9</v>
      </c>
    </row>
    <row r="7" spans="2:9" x14ac:dyDescent="0.3">
      <c r="B7" s="1"/>
      <c r="D7" s="4">
        <v>2761</v>
      </c>
      <c r="E7" t="s">
        <v>10</v>
      </c>
      <c r="F7" t="str">
        <f>_xlfn.XLOOKUP(ListeA[[#This Row],[Ansat nr]],ListeB[Ansat nr],ListeB[Efternavn],,0)</f>
        <v>Andersson</v>
      </c>
      <c r="G7" t="str">
        <f>_xlfn.XLOOKUP(ListeA[[#This Row],[Ansat nr]],ListeB[Ansat nr],ListeB[Adresse],,0)</f>
        <v>Vejlevej 44</v>
      </c>
      <c r="H7" t="s">
        <v>11</v>
      </c>
      <c r="I7" t="s">
        <v>12</v>
      </c>
    </row>
    <row r="8" spans="2:9" x14ac:dyDescent="0.3">
      <c r="B8" s="1"/>
      <c r="D8" s="4">
        <v>3495</v>
      </c>
      <c r="E8" t="s">
        <v>22</v>
      </c>
      <c r="F8" t="str">
        <f>_xlfn.XLOOKUP(ListeA[[#This Row],[Ansat nr]],ListeB[Ansat nr],ListeB[Efternavn],,0)</f>
        <v>Hansen</v>
      </c>
      <c r="G8" t="str">
        <f>_xlfn.XLOOKUP(ListeA[[#This Row],[Ansat nr]],ListeB[Ansat nr],ListeB[Adresse],,0)</f>
        <v>Hovedgaden 44</v>
      </c>
      <c r="H8" t="s">
        <v>23</v>
      </c>
      <c r="I8" t="s">
        <v>24</v>
      </c>
    </row>
    <row r="9" spans="2:9" x14ac:dyDescent="0.3">
      <c r="B9" s="1"/>
      <c r="D9" s="4">
        <v>3673</v>
      </c>
      <c r="E9" t="s">
        <v>16</v>
      </c>
      <c r="F9" t="str">
        <f>_xlfn.XLOOKUP(ListeA[[#This Row],[Ansat nr]],ListeB[Ansat nr],ListeB[Efternavn],,0)</f>
        <v>Asmussen</v>
      </c>
      <c r="G9" t="str">
        <f>_xlfn.XLOOKUP(ListeA[[#This Row],[Ansat nr]],ListeB[Ansat nr],ListeB[Adresse],,0)</f>
        <v>Hjarupvej 33</v>
      </c>
      <c r="H9" t="s">
        <v>17</v>
      </c>
      <c r="I9" t="s">
        <v>18</v>
      </c>
    </row>
    <row r="10" spans="2:9" x14ac:dyDescent="0.3">
      <c r="B10" s="1"/>
      <c r="D10" s="4">
        <v>4979</v>
      </c>
      <c r="E10" t="s">
        <v>13</v>
      </c>
      <c r="F10" t="str">
        <f>_xlfn.XLOOKUP(ListeA[[#This Row],[Ansat nr]],ListeB[Ansat nr],ListeB[Efternavn],,0)</f>
        <v>Hendricks</v>
      </c>
      <c r="G10" t="str">
        <f>_xlfn.XLOOKUP(ListeA[[#This Row],[Ansat nr]],ListeB[Ansat nr],ListeB[Adresse],,0)</f>
        <v>Koldingvej 489</v>
      </c>
      <c r="H10" t="s">
        <v>14</v>
      </c>
      <c r="I10" t="s">
        <v>15</v>
      </c>
    </row>
    <row r="11" spans="2:9" x14ac:dyDescent="0.3">
      <c r="B11" s="1"/>
      <c r="D11" s="4">
        <v>5161</v>
      </c>
      <c r="E11" t="s">
        <v>30</v>
      </c>
      <c r="F11" t="str">
        <f>_xlfn.XLOOKUP(ListeA[[#This Row],[Ansat nr]],ListeB[Ansat nr],ListeB[Efternavn],,0)</f>
        <v>Karlsen</v>
      </c>
      <c r="G11" t="str">
        <f>_xlfn.XLOOKUP(ListeA[[#This Row],[Ansat nr]],ListeB[Ansat nr],ListeB[Adresse],,0)</f>
        <v>Trumpetstræde 88</v>
      </c>
      <c r="H11" t="s">
        <v>31</v>
      </c>
      <c r="I11" t="s">
        <v>32</v>
      </c>
    </row>
    <row r="12" spans="2:9" x14ac:dyDescent="0.3">
      <c r="B12" s="1"/>
      <c r="D12" s="4">
        <v>5828</v>
      </c>
      <c r="E12" t="s">
        <v>42</v>
      </c>
      <c r="F12" t="str">
        <f>_xlfn.XLOOKUP(ListeA[[#This Row],[Ansat nr]],ListeB[Ansat nr],ListeB[Efternavn],,0)</f>
        <v>Hennesen</v>
      </c>
      <c r="G12" t="str">
        <f>_xlfn.XLOOKUP(ListeA[[#This Row],[Ansat nr]],ListeB[Ansat nr],ListeB[Adresse],,0)</f>
        <v>Løjt Hovedgade 43</v>
      </c>
      <c r="H12" t="s">
        <v>43</v>
      </c>
      <c r="I12" t="s">
        <v>44</v>
      </c>
    </row>
    <row r="13" spans="2:9" x14ac:dyDescent="0.3">
      <c r="B13" s="1"/>
      <c r="D13" s="4">
        <v>6268</v>
      </c>
      <c r="E13" t="s">
        <v>55</v>
      </c>
      <c r="F13" t="str">
        <f>_xlfn.XLOOKUP(ListeA[[#This Row],[Ansat nr]],ListeB[Ansat nr],ListeB[Efternavn],,0)</f>
        <v>Jensen</v>
      </c>
      <c r="G13" t="str">
        <f>_xlfn.XLOOKUP(ListeA[[#This Row],[Ansat nr]],ListeB[Ansat nr],ListeB[Adresse],,0)</f>
        <v>Rønhaveplads 35</v>
      </c>
      <c r="H13" t="s">
        <v>56</v>
      </c>
      <c r="I13" t="s">
        <v>57</v>
      </c>
    </row>
    <row r="14" spans="2:9" x14ac:dyDescent="0.3">
      <c r="B14" s="1"/>
      <c r="D14" s="4">
        <v>6529</v>
      </c>
      <c r="E14" t="s">
        <v>50</v>
      </c>
      <c r="F14" t="str">
        <f>_xlfn.XLOOKUP(ListeA[[#This Row],[Ansat nr]],ListeB[Ansat nr],ListeB[Efternavn],,0)</f>
        <v>Abrahamsen</v>
      </c>
      <c r="G14" t="str">
        <f>_xlfn.XLOOKUP(ListeA[[#This Row],[Ansat nr]],ListeB[Ansat nr],ListeB[Adresse],,0)</f>
        <v>Kongevej 80</v>
      </c>
      <c r="H14" t="s">
        <v>51</v>
      </c>
      <c r="I14" t="s">
        <v>52</v>
      </c>
    </row>
    <row r="15" spans="2:9" x14ac:dyDescent="0.3">
      <c r="B15" s="1"/>
      <c r="D15" s="4">
        <v>7005</v>
      </c>
      <c r="E15" t="s">
        <v>58</v>
      </c>
      <c r="F15" t="str">
        <f>_xlfn.XLOOKUP(ListeA[[#This Row],[Ansat nr]],ListeB[Ansat nr],ListeB[Efternavn],,0)</f>
        <v>Krumspring</v>
      </c>
      <c r="G15" t="str">
        <f>_xlfn.XLOOKUP(ListeA[[#This Row],[Ansat nr]],ListeB[Ansat nr],ListeB[Adresse],,0)</f>
        <v>Ulvevej 52</v>
      </c>
      <c r="H15" t="s">
        <v>59</v>
      </c>
      <c r="I15" t="s">
        <v>60</v>
      </c>
    </row>
    <row r="16" spans="2:9" x14ac:dyDescent="0.3">
      <c r="B16" s="1"/>
      <c r="D16" s="4">
        <v>7140</v>
      </c>
      <c r="E16" t="s">
        <v>48</v>
      </c>
      <c r="F16" t="str">
        <f>_xlfn.XLOOKUP(ListeA[[#This Row],[Ansat nr]],ListeB[Ansat nr],ListeB[Efternavn],,0)</f>
        <v>Hermansen</v>
      </c>
      <c r="G16" t="str">
        <f>_xlfn.XLOOKUP(ListeA[[#This Row],[Ansat nr]],ListeB[Ansat nr],ListeB[Adresse],,0)</f>
        <v>Kongevej 78</v>
      </c>
      <c r="H16" t="s">
        <v>43</v>
      </c>
      <c r="I16" t="s">
        <v>49</v>
      </c>
    </row>
    <row r="17" spans="2:13" x14ac:dyDescent="0.3">
      <c r="B17" s="1"/>
      <c r="D17" s="4">
        <v>7530</v>
      </c>
      <c r="E17" t="s">
        <v>33</v>
      </c>
      <c r="F17" t="str">
        <f>_xlfn.XLOOKUP(ListeA[[#This Row],[Ansat nr]],ListeB[Ansat nr],ListeB[Efternavn],,0)</f>
        <v>Rohden</v>
      </c>
      <c r="G17" t="str">
        <f>_xlfn.XLOOKUP(ListeA[[#This Row],[Ansat nr]],ListeB[Ansat nr],ListeB[Adresse],,0)</f>
        <v>Hansen boulevard 342</v>
      </c>
      <c r="H17" t="s">
        <v>34</v>
      </c>
      <c r="I17" t="s">
        <v>35</v>
      </c>
    </row>
    <row r="18" spans="2:13" x14ac:dyDescent="0.3">
      <c r="B18" s="1"/>
      <c r="D18" s="4">
        <v>7840</v>
      </c>
      <c r="E18" t="s">
        <v>19</v>
      </c>
      <c r="F18" t="str">
        <f>_xlfn.XLOOKUP(ListeA[[#This Row],[Ansat nr]],ListeB[Ansat nr],ListeB[Efternavn],,0)</f>
        <v>Henningsen</v>
      </c>
      <c r="G18" t="str">
        <f>_xlfn.XLOOKUP(ListeA[[#This Row],[Ansat nr]],ListeB[Ansat nr],ListeB[Adresse],,0)</f>
        <v>Konstantingade 22</v>
      </c>
      <c r="H18" t="s">
        <v>20</v>
      </c>
      <c r="I18" t="s">
        <v>21</v>
      </c>
      <c r="M18" t="s">
        <v>0</v>
      </c>
    </row>
    <row r="19" spans="2:13" x14ac:dyDescent="0.3">
      <c r="B19" s="1"/>
      <c r="D19" s="4">
        <v>7899</v>
      </c>
      <c r="E19" t="s">
        <v>4</v>
      </c>
      <c r="F19" t="str">
        <f>_xlfn.XLOOKUP(ListeA[[#This Row],[Ansat nr]],ListeB[Ansat nr],ListeB[Efternavn],,0)</f>
        <v>Jensen</v>
      </c>
      <c r="G19" t="str">
        <f>_xlfn.XLOOKUP(ListeA[[#This Row],[Ansat nr]],ListeB[Ansat nr],ListeB[Adresse],,0)</f>
        <v>Lavgade 4</v>
      </c>
      <c r="H19" t="s">
        <v>5</v>
      </c>
      <c r="I19" t="s">
        <v>6</v>
      </c>
    </row>
    <row r="20" spans="2:13" x14ac:dyDescent="0.3">
      <c r="B20" s="1"/>
      <c r="D20" s="4">
        <v>8074</v>
      </c>
      <c r="E20" t="s">
        <v>25</v>
      </c>
      <c r="F20" t="str">
        <f>_xlfn.XLOOKUP(ListeA[[#This Row],[Ansat nr]],ListeB[Ansat nr],ListeB[Efternavn],,0)</f>
        <v>Nielsen</v>
      </c>
      <c r="G20" t="str">
        <f>_xlfn.XLOOKUP(ListeA[[#This Row],[Ansat nr]],ListeB[Ansat nr],ListeB[Adresse],,0)</f>
        <v>Næstvej 32</v>
      </c>
      <c r="H20" t="s">
        <v>26</v>
      </c>
      <c r="I20" t="s">
        <v>27</v>
      </c>
    </row>
    <row r="21" spans="2:13" x14ac:dyDescent="0.3">
      <c r="B21" s="1"/>
      <c r="D21" s="4">
        <v>8644</v>
      </c>
      <c r="E21" t="s">
        <v>53</v>
      </c>
      <c r="F21" t="str">
        <f>_xlfn.XLOOKUP(ListeA[[#This Row],[Ansat nr]],ListeB[Ansat nr],ListeB[Efternavn],,0)</f>
        <v>Jyttesen</v>
      </c>
      <c r="G21" t="str">
        <f>_xlfn.XLOOKUP(ListeA[[#This Row],[Ansat nr]],ListeB[Ansat nr],ListeB[Adresse],,0)</f>
        <v>Kongevej 120</v>
      </c>
      <c r="H21" t="s">
        <v>51</v>
      </c>
      <c r="I21" t="s">
        <v>54</v>
      </c>
    </row>
    <row r="22" spans="2:13" x14ac:dyDescent="0.3">
      <c r="B22" s="1"/>
      <c r="D22" s="4">
        <v>8909</v>
      </c>
      <c r="E22" t="s">
        <v>39</v>
      </c>
      <c r="F22" t="str">
        <f>_xlfn.XLOOKUP(ListeA[[#This Row],[Ansat nr]],ListeB[Ansat nr],ListeB[Efternavn],,0)</f>
        <v>Kallesen</v>
      </c>
      <c r="G22" t="str">
        <f>_xlfn.XLOOKUP(ListeA[[#This Row],[Ansat nr]],ListeB[Ansat nr],ListeB[Adresse],,0)</f>
        <v>Vejlevej 56</v>
      </c>
      <c r="H22" t="s">
        <v>40</v>
      </c>
      <c r="I22" t="s">
        <v>41</v>
      </c>
    </row>
    <row r="23" spans="2:13" x14ac:dyDescent="0.3">
      <c r="B23" s="1"/>
      <c r="D23" s="4">
        <v>9665</v>
      </c>
      <c r="E23" t="s">
        <v>28</v>
      </c>
      <c r="F23" t="str">
        <f>_xlfn.XLOOKUP(ListeA[[#This Row],[Ansat nr]],ListeB[Ansat nr],ListeB[Efternavn],,0)</f>
        <v>Petersen</v>
      </c>
      <c r="G23" t="str">
        <f>_xlfn.XLOOKUP(ListeA[[#This Row],[Ansat nr]],ListeB[Ansat nr],ListeB[Adresse],,0)</f>
        <v>Basviolavej 12</v>
      </c>
      <c r="H23" t="s">
        <v>20</v>
      </c>
      <c r="I23" t="s">
        <v>29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20C2B-7621-4BE7-81C9-B57A9937B90A}">
  <dimension ref="B3:F23"/>
  <sheetViews>
    <sheetView workbookViewId="0">
      <selection activeCell="F13" sqref="F13"/>
    </sheetView>
  </sheetViews>
  <sheetFormatPr defaultRowHeight="14.4" x14ac:dyDescent="0.3"/>
  <cols>
    <col min="4" max="4" width="13.5546875" customWidth="1"/>
    <col min="5" max="5" width="14" customWidth="1"/>
    <col min="6" max="6" width="21.88671875" customWidth="1"/>
    <col min="7" max="7" width="17.5546875" customWidth="1"/>
    <col min="9" max="9" width="19.5546875" bestFit="1" customWidth="1"/>
    <col min="10" max="10" width="13.6640625" customWidth="1"/>
    <col min="12" max="12" width="17.44140625" bestFit="1" customWidth="1"/>
  </cols>
  <sheetData>
    <row r="3" spans="2:6" x14ac:dyDescent="0.3">
      <c r="B3" s="1"/>
      <c r="D3" s="9" t="s">
        <v>61</v>
      </c>
      <c r="E3" s="9" t="s">
        <v>91</v>
      </c>
      <c r="F3" s="9" t="s">
        <v>92</v>
      </c>
    </row>
    <row r="4" spans="2:6" x14ac:dyDescent="0.3">
      <c r="B4" s="1"/>
      <c r="D4" s="4">
        <v>7899</v>
      </c>
      <c r="E4" t="s">
        <v>93</v>
      </c>
      <c r="F4" t="s">
        <v>107</v>
      </c>
    </row>
    <row r="5" spans="2:6" x14ac:dyDescent="0.3">
      <c r="B5" s="1"/>
      <c r="D5" s="4">
        <v>3495</v>
      </c>
      <c r="E5" t="s">
        <v>94</v>
      </c>
      <c r="F5" t="s">
        <v>108</v>
      </c>
    </row>
    <row r="6" spans="2:6" x14ac:dyDescent="0.3">
      <c r="B6" s="1"/>
      <c r="D6" s="4">
        <v>2666</v>
      </c>
      <c r="E6" t="s">
        <v>95</v>
      </c>
      <c r="F6" t="s">
        <v>109</v>
      </c>
    </row>
    <row r="7" spans="2:6" x14ac:dyDescent="0.3">
      <c r="B7" s="1"/>
      <c r="D7" s="4">
        <v>2761</v>
      </c>
      <c r="E7" t="s">
        <v>96</v>
      </c>
      <c r="F7" t="s">
        <v>110</v>
      </c>
    </row>
    <row r="8" spans="2:6" x14ac:dyDescent="0.3">
      <c r="B8" s="1"/>
      <c r="D8" s="4">
        <v>4979</v>
      </c>
      <c r="E8" t="s">
        <v>97</v>
      </c>
      <c r="F8" t="s">
        <v>111</v>
      </c>
    </row>
    <row r="9" spans="2:6" x14ac:dyDescent="0.3">
      <c r="B9" s="1"/>
      <c r="D9" s="4">
        <v>3673</v>
      </c>
      <c r="E9" t="s">
        <v>98</v>
      </c>
      <c r="F9" t="s">
        <v>112</v>
      </c>
    </row>
    <row r="10" spans="2:6" x14ac:dyDescent="0.3">
      <c r="B10" s="1"/>
      <c r="D10" s="4">
        <v>7840</v>
      </c>
      <c r="E10" t="s">
        <v>99</v>
      </c>
      <c r="F10" t="s">
        <v>113</v>
      </c>
    </row>
    <row r="11" spans="2:6" x14ac:dyDescent="0.3">
      <c r="B11" s="1"/>
      <c r="D11" s="4">
        <v>8074</v>
      </c>
      <c r="E11" t="s">
        <v>100</v>
      </c>
      <c r="F11" t="s">
        <v>114</v>
      </c>
    </row>
    <row r="12" spans="2:6" x14ac:dyDescent="0.3">
      <c r="B12" s="1"/>
      <c r="D12" s="4">
        <v>9665</v>
      </c>
      <c r="E12" t="s">
        <v>101</v>
      </c>
      <c r="F12" t="s">
        <v>115</v>
      </c>
    </row>
    <row r="13" spans="2:6" x14ac:dyDescent="0.3">
      <c r="B13" s="1"/>
      <c r="D13" s="4">
        <v>5161</v>
      </c>
      <c r="E13" t="s">
        <v>102</v>
      </c>
      <c r="F13" t="s">
        <v>116</v>
      </c>
    </row>
    <row r="14" spans="2:6" x14ac:dyDescent="0.3">
      <c r="B14" s="1"/>
      <c r="D14" s="4">
        <v>7530</v>
      </c>
      <c r="E14" t="s">
        <v>103</v>
      </c>
      <c r="F14" t="s">
        <v>117</v>
      </c>
    </row>
    <row r="15" spans="2:6" x14ac:dyDescent="0.3">
      <c r="B15" s="1"/>
      <c r="D15" s="4">
        <v>2630</v>
      </c>
      <c r="E15" t="s">
        <v>104</v>
      </c>
      <c r="F15" t="s">
        <v>118</v>
      </c>
    </row>
    <row r="16" spans="2:6" x14ac:dyDescent="0.3">
      <c r="B16" s="1"/>
      <c r="D16" s="4">
        <v>8909</v>
      </c>
      <c r="E16" t="s">
        <v>127</v>
      </c>
      <c r="F16" t="s">
        <v>119</v>
      </c>
    </row>
    <row r="17" spans="2:6" x14ac:dyDescent="0.3">
      <c r="B17" s="1"/>
      <c r="D17" s="4">
        <v>5828</v>
      </c>
      <c r="E17" t="s">
        <v>128</v>
      </c>
      <c r="F17" t="s">
        <v>120</v>
      </c>
    </row>
    <row r="18" spans="2:6" x14ac:dyDescent="0.3">
      <c r="B18" s="1"/>
      <c r="D18" s="4">
        <v>1783</v>
      </c>
      <c r="E18" t="s">
        <v>129</v>
      </c>
      <c r="F18" t="s">
        <v>121</v>
      </c>
    </row>
    <row r="19" spans="2:6" x14ac:dyDescent="0.3">
      <c r="B19" s="1"/>
      <c r="D19" s="4">
        <v>7140</v>
      </c>
      <c r="E19" t="s">
        <v>130</v>
      </c>
      <c r="F19" t="s">
        <v>122</v>
      </c>
    </row>
    <row r="20" spans="2:6" x14ac:dyDescent="0.3">
      <c r="B20" s="1"/>
      <c r="D20" s="4">
        <v>6529</v>
      </c>
      <c r="E20" t="s">
        <v>131</v>
      </c>
      <c r="F20" t="s">
        <v>123</v>
      </c>
    </row>
    <row r="21" spans="2:6" x14ac:dyDescent="0.3">
      <c r="B21" s="1"/>
      <c r="D21" s="4">
        <v>8644</v>
      </c>
      <c r="E21" t="s">
        <v>132</v>
      </c>
      <c r="F21" t="s">
        <v>124</v>
      </c>
    </row>
    <row r="22" spans="2:6" x14ac:dyDescent="0.3">
      <c r="B22" s="1"/>
      <c r="D22" s="4">
        <v>6268</v>
      </c>
      <c r="E22" t="s">
        <v>93</v>
      </c>
      <c r="F22" t="s">
        <v>125</v>
      </c>
    </row>
    <row r="23" spans="2:6" x14ac:dyDescent="0.3">
      <c r="B23" s="1"/>
      <c r="D23" s="4">
        <v>7005</v>
      </c>
      <c r="E23" t="s">
        <v>133</v>
      </c>
      <c r="F23" t="s">
        <v>126</v>
      </c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7</vt:i4>
      </vt:variant>
      <vt:variant>
        <vt:lpstr>Navngivne områder</vt:lpstr>
      </vt:variant>
      <vt:variant>
        <vt:i4>2</vt:i4>
      </vt:variant>
    </vt:vector>
  </HeadingPairs>
  <TitlesOfParts>
    <vt:vector size="9" baseType="lpstr">
      <vt:lpstr>TITEL</vt:lpstr>
      <vt:lpstr>FLET XOPSLAG</vt:lpstr>
      <vt:lpstr>FLET XOPSLAG KLAR</vt:lpstr>
      <vt:lpstr>ØVELSE</vt:lpstr>
      <vt:lpstr>DATA</vt:lpstr>
      <vt:lpstr>FACIT</vt:lpstr>
      <vt:lpstr>DATA-FACIT</vt:lpstr>
      <vt:lpstr>DATA!Uddrag</vt:lpstr>
      <vt:lpstr>'DATA-FACIT'!Uddrag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Feld-Jakobsen</dc:creator>
  <cp:lastModifiedBy>Dan Feld-Jakobsen</cp:lastModifiedBy>
  <dcterms:created xsi:type="dcterms:W3CDTF">2025-01-20T20:09:30Z</dcterms:created>
  <dcterms:modified xsi:type="dcterms:W3CDTF">2025-03-05T06:40:04Z</dcterms:modified>
</cp:coreProperties>
</file>