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1. AOF-DIGITAL\15 ACADEMY\04. ØVELSER_EXCEL\"/>
    </mc:Choice>
  </mc:AlternateContent>
  <xr:revisionPtr revIDLastSave="0" documentId="13_ncr:1_{7CCD3DC9-49D7-471D-8D3C-1C088167AEEA}" xr6:coauthVersionLast="47" xr6:coauthVersionMax="47" xr10:uidLastSave="{00000000-0000-0000-0000-000000000000}"/>
  <bookViews>
    <workbookView xWindow="1125" yWindow="1125" windowWidth="27405" windowHeight="13395" activeTab="6" xr2:uid="{D898E680-5D9D-4BA8-83B8-A4141ECEADEB}"/>
  </bookViews>
  <sheets>
    <sheet name="TITEL" sheetId="1" r:id="rId1"/>
    <sheet name="LOPSLAG" sheetId="10" r:id="rId2"/>
    <sheet name="Ark1" sheetId="16" r:id="rId3"/>
    <sheet name="VOPSLAG" sheetId="13" r:id="rId4"/>
    <sheet name="XOPSLAG" sheetId="14" r:id="rId5"/>
    <sheet name="XOPSLAG2" sheetId="15" r:id="rId6"/>
    <sheet name="SUM.HVIS" sheetId="17" r:id="rId7"/>
  </sheets>
  <definedNames>
    <definedName name="saft">#REF!</definedName>
    <definedName name="Va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5" l="1"/>
  <c r="K4" i="14"/>
  <c r="K4" i="10"/>
  <c r="E11" i="13"/>
</calcChain>
</file>

<file path=xl/sharedStrings.xml><?xml version="1.0" encoding="utf-8"?>
<sst xmlns="http://schemas.openxmlformats.org/spreadsheetml/2006/main" count="340" uniqueCount="107">
  <si>
    <t xml:space="preserve"> </t>
  </si>
  <si>
    <t>Fornavn</t>
  </si>
  <si>
    <t>By</t>
  </si>
  <si>
    <t>Mailadresse</t>
  </si>
  <si>
    <t>Michael</t>
  </si>
  <si>
    <t>Thisted</t>
  </si>
  <si>
    <t>sanchezjennifer@yahoo.com</t>
  </si>
  <si>
    <t>Janice</t>
  </si>
  <si>
    <t>Nykøbing F</t>
  </si>
  <si>
    <t>shermandiana@nguyen.com</t>
  </si>
  <si>
    <t>Karl</t>
  </si>
  <si>
    <t>Grenaa</t>
  </si>
  <si>
    <t>hogandeborah@porter-short.com</t>
  </si>
  <si>
    <t>Vanessa</t>
  </si>
  <si>
    <t>Holbæk</t>
  </si>
  <si>
    <t>uoneill@gmail.com</t>
  </si>
  <si>
    <t>Jessica</t>
  </si>
  <si>
    <t>Odense</t>
  </si>
  <si>
    <t>geraldcox@yahoo.com</t>
  </si>
  <si>
    <t>Robin</t>
  </si>
  <si>
    <t>Lillerød</t>
  </si>
  <si>
    <t>ariana98@thomas-oneill.com</t>
  </si>
  <si>
    <t>Derrick</t>
  </si>
  <si>
    <t>Skive</t>
  </si>
  <si>
    <t>ashlee38@yahoo.com</t>
  </si>
  <si>
    <t>Curtis</t>
  </si>
  <si>
    <t>Næstved</t>
  </si>
  <si>
    <t>markmatthews@cunningham-hughes.net</t>
  </si>
  <si>
    <t>Colleen</t>
  </si>
  <si>
    <t>qgutierrez@thomas-moore.info</t>
  </si>
  <si>
    <t>Brent</t>
  </si>
  <si>
    <t>Middelfart</t>
  </si>
  <si>
    <t>maynardjennifer@rios.com</t>
  </si>
  <si>
    <t>Heather</t>
  </si>
  <si>
    <t>Randers</t>
  </si>
  <si>
    <t>luke09@hotmail.com</t>
  </si>
  <si>
    <t>Shannon</t>
  </si>
  <si>
    <t>Køge</t>
  </si>
  <si>
    <t>cvalencia@armstrong-jones.com</t>
  </si>
  <si>
    <t>James</t>
  </si>
  <si>
    <t>Kolding</t>
  </si>
  <si>
    <t>hvasquez@gmail.com</t>
  </si>
  <si>
    <t>Amber</t>
  </si>
  <si>
    <t>Nyborg</t>
  </si>
  <si>
    <t>katrinasanchez@baker.info</t>
  </si>
  <si>
    <t>Hannah</t>
  </si>
  <si>
    <t>Kalundborg</t>
  </si>
  <si>
    <t>thomascarr@santiago.com</t>
  </si>
  <si>
    <t>Andrea</t>
  </si>
  <si>
    <t>danielyang@galloway.com</t>
  </si>
  <si>
    <t>Colin</t>
  </si>
  <si>
    <t>Svendborg</t>
  </si>
  <si>
    <t>lucasdennis@perry.com</t>
  </si>
  <si>
    <t>Sara</t>
  </si>
  <si>
    <t>hollandashley@hotmail.com</t>
  </si>
  <si>
    <t>Matthew</t>
  </si>
  <si>
    <t>Esbjerg</t>
  </si>
  <si>
    <t>justin56@gmail.com</t>
  </si>
  <si>
    <t>Toni</t>
  </si>
  <si>
    <t>Hjørring</t>
  </si>
  <si>
    <t>laura85@sanders-coleman.com</t>
  </si>
  <si>
    <t>Produkt</t>
  </si>
  <si>
    <t>Ansat nr</t>
  </si>
  <si>
    <t>Ansat</t>
  </si>
  <si>
    <t>Ansat nummer</t>
  </si>
  <si>
    <t>Ansat navn</t>
  </si>
  <si>
    <t>Ansat Navn</t>
  </si>
  <si>
    <t>1. Fremstil en valideret liste med navne og match de tilknyttede værdier</t>
  </si>
  <si>
    <t>2.  Lav VOPSLAG i forhold til ansattes navne og deres øvrige data</t>
  </si>
  <si>
    <t>3. Benyt funktionen =VOPSLAG(opslagsværdi (navn);matrix (tabellen);rækkeindex (hvilken række skal der søges i); match (FALSK))</t>
  </si>
  <si>
    <t>2. Lav LOPSLAG i forhold til ansatte ved at benytte funktionen =LOPSLAG(opslagsværdi (navn); tabelmatrix; kolonneindex; intervalopslag)</t>
  </si>
  <si>
    <t>Navn</t>
  </si>
  <si>
    <t>2. Lav XOPSLAG i forhold til ansatte. =XOPSLAG(opslagsværdi; opslagsmatrix; returmatrix; hvis ikke fundet; matchtilstand; søgetilstand)</t>
  </si>
  <si>
    <t>Sælger</t>
  </si>
  <si>
    <t>Område</t>
  </si>
  <si>
    <t>Antal</t>
  </si>
  <si>
    <t>Beløb</t>
  </si>
  <si>
    <t>Cookie</t>
  </si>
  <si>
    <t>Fyn</t>
  </si>
  <si>
    <t>Chokolade bar</t>
  </si>
  <si>
    <t>Sydjylland</t>
  </si>
  <si>
    <t>Flødebolle</t>
  </si>
  <si>
    <t>Midtjylland</t>
  </si>
  <si>
    <t>Chokoladebolle</t>
  </si>
  <si>
    <t>Hovedstanden</t>
  </si>
  <si>
    <t>Romkugle</t>
  </si>
  <si>
    <t>Samsø</t>
  </si>
  <si>
    <t>Nordjylland</t>
  </si>
  <si>
    <t>Mælksnitte</t>
  </si>
  <si>
    <t>Jylland</t>
  </si>
  <si>
    <t>Sønderjylland</t>
  </si>
  <si>
    <t>Sjælland</t>
  </si>
  <si>
    <t>Ordrenummer</t>
  </si>
  <si>
    <t>1. Opret en datavalideringsliste med ordrenumre</t>
  </si>
  <si>
    <t>2. Lav et XOPSLAG der matcher odrenummer med sælger</t>
  </si>
  <si>
    <t>3. Lav et XOPSLAG der matcher ordrenummer med beløb</t>
  </si>
  <si>
    <t>4. Lav et XOPSLAG der matcher ordrenummer og produkt</t>
  </si>
  <si>
    <t>Odrenummer</t>
  </si>
  <si>
    <t xml:space="preserve">Produkt </t>
  </si>
  <si>
    <t>TIP: Benyt =XOPSLAG(opslagsværdi; matrix;returmatrix; "Desværre"; matchtilstand; søgetilstand)</t>
  </si>
  <si>
    <t>1. Opret en =SUM.HVIS() formel der sammentæller Vanessas samlede ordrebeløb i datalisten</t>
  </si>
  <si>
    <t>2. Opret en =SUM.HVIS() formel der sammentæller ordrebeløb for "Sydjylland" - husk at sørge for at du har enslydende data i områdelisten</t>
  </si>
  <si>
    <t>Ordrebeløb (Vanessa)</t>
  </si>
  <si>
    <t>Ordrebeløb for Sydjylland</t>
  </si>
  <si>
    <t>Ordrebeløb for produktet Cookie</t>
  </si>
  <si>
    <t>3. Opret en =SUM.HVIS() formel der sammentæller ordrebeløb for "Cookie" - husk at sørge for at du har enslydende data i områdelisten</t>
  </si>
  <si>
    <t>Cookies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</si>
</sst>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6"/>
      <name val="Arial Nova"/>
      <family val="2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D8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3" borderId="0" xfId="0" applyFill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0" fillId="4" borderId="0" xfId="0" applyFill="1"/>
    <xf numFmtId="0" fontId="6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137160</xdr:rowOff>
    </xdr:from>
    <xdr:to>
      <xdr:col>5</xdr:col>
      <xdr:colOff>579120</xdr:colOff>
      <xdr:row>25</xdr:row>
      <xdr:rowOff>106680</xdr:rowOff>
    </xdr:to>
    <xdr:sp macro="" textlink="">
      <xdr:nvSpPr>
        <xdr:cNvPr id="3" name="Rektangel: afrundede hjørner 2">
          <a:extLst>
            <a:ext uri="{FF2B5EF4-FFF2-40B4-BE49-F238E27FC236}">
              <a16:creationId xmlns:a16="http://schemas.microsoft.com/office/drawing/2014/main" id="{40E26AA3-3E86-AEFE-9661-953C761DF25D}"/>
            </a:ext>
          </a:extLst>
        </xdr:cNvPr>
        <xdr:cNvSpPr/>
      </xdr:nvSpPr>
      <xdr:spPr>
        <a:xfrm>
          <a:off x="510540" y="320040"/>
          <a:ext cx="3116580" cy="4434840"/>
        </a:xfrm>
        <a:prstGeom prst="roundRect">
          <a:avLst>
            <a:gd name="adj" fmla="val 2558"/>
          </a:avLst>
        </a:prstGeom>
        <a:solidFill>
          <a:srgbClr val="004D8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 kern="1200"/>
        </a:p>
      </xdr:txBody>
    </xdr:sp>
    <xdr:clientData/>
  </xdr:twoCellAnchor>
  <xdr:twoCellAnchor editAs="oneCell">
    <xdr:from>
      <xdr:col>6</xdr:col>
      <xdr:colOff>45721</xdr:colOff>
      <xdr:row>1</xdr:row>
      <xdr:rowOff>76200</xdr:rowOff>
    </xdr:from>
    <xdr:to>
      <xdr:col>13</xdr:col>
      <xdr:colOff>322694</xdr:colOff>
      <xdr:row>26</xdr:row>
      <xdr:rowOff>7620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926CB5C-3C18-AEF6-6AFD-74F38965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3321" y="259080"/>
          <a:ext cx="4544173" cy="4579620"/>
        </a:xfrm>
        <a:prstGeom prst="rect">
          <a:avLst/>
        </a:prstGeom>
      </xdr:spPr>
    </xdr:pic>
    <xdr:clientData/>
  </xdr:twoCellAnchor>
  <xdr:twoCellAnchor>
    <xdr:from>
      <xdr:col>1</xdr:col>
      <xdr:colOff>289560</xdr:colOff>
      <xdr:row>7</xdr:row>
      <xdr:rowOff>68580</xdr:rowOff>
    </xdr:from>
    <xdr:to>
      <xdr:col>5</xdr:col>
      <xdr:colOff>281940</xdr:colOff>
      <xdr:row>19</xdr:row>
      <xdr:rowOff>22860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C1664C7F-8F34-B278-96F7-BB48FAE65E3D}"/>
            </a:ext>
          </a:extLst>
        </xdr:cNvPr>
        <xdr:cNvSpPr txBox="1"/>
      </xdr:nvSpPr>
      <xdr:spPr>
        <a:xfrm>
          <a:off x="899160" y="1424940"/>
          <a:ext cx="2430780" cy="2148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EXCEL 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ACADEMY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BASIC 6</a:t>
          </a:r>
        </a:p>
      </xdr:txBody>
    </xdr:sp>
    <xdr:clientData/>
  </xdr:twoCellAnchor>
  <xdr:twoCellAnchor editAs="oneCell">
    <xdr:from>
      <xdr:col>2</xdr:col>
      <xdr:colOff>487680</xdr:colOff>
      <xdr:row>19</xdr:row>
      <xdr:rowOff>76200</xdr:rowOff>
    </xdr:from>
    <xdr:to>
      <xdr:col>4</xdr:col>
      <xdr:colOff>76200</xdr:colOff>
      <xdr:row>23</xdr:row>
      <xdr:rowOff>152400</xdr:rowOff>
    </xdr:to>
    <xdr:pic>
      <xdr:nvPicPr>
        <xdr:cNvPr id="8" name="Grafik 7" descr="Lommeregner kontur">
          <a:extLst>
            <a:ext uri="{FF2B5EF4-FFF2-40B4-BE49-F238E27FC236}">
              <a16:creationId xmlns:a16="http://schemas.microsoft.com/office/drawing/2014/main" id="{86690575-E655-9241-17A5-4AD0AA78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80" y="3627120"/>
          <a:ext cx="807720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99059</xdr:colOff>
      <xdr:row>8</xdr:row>
      <xdr:rowOff>152402</xdr:rowOff>
    </xdr:from>
    <xdr:to>
      <xdr:col>1</xdr:col>
      <xdr:colOff>556259</xdr:colOff>
      <xdr:row>18</xdr:row>
      <xdr:rowOff>68582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576EB381-0E3B-4656-B880-3587565F3B5D}"/>
            </a:ext>
          </a:extLst>
        </xdr:cNvPr>
        <xdr:cNvSpPr txBox="1"/>
      </xdr:nvSpPr>
      <xdr:spPr>
        <a:xfrm rot="16200000">
          <a:off x="21906" y="2391730"/>
          <a:ext cx="183070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LOPSLAG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8</xdr:row>
      <xdr:rowOff>47625</xdr:rowOff>
    </xdr:from>
    <xdr:to>
      <xdr:col>1</xdr:col>
      <xdr:colOff>556260</xdr:colOff>
      <xdr:row>17</xdr:row>
      <xdr:rowOff>154305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316E85-FE7D-4BBB-B8AA-EE584461620E}"/>
            </a:ext>
          </a:extLst>
        </xdr:cNvPr>
        <xdr:cNvSpPr txBox="1"/>
      </xdr:nvSpPr>
      <xdr:spPr>
        <a:xfrm rot="16200000">
          <a:off x="17145" y="2263140"/>
          <a:ext cx="184023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VOPSLAG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</xdr:colOff>
      <xdr:row>7</xdr:row>
      <xdr:rowOff>152400</xdr:rowOff>
    </xdr:from>
    <xdr:to>
      <xdr:col>1</xdr:col>
      <xdr:colOff>537210</xdr:colOff>
      <xdr:row>17</xdr:row>
      <xdr:rowOff>68580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2BAC546-9D6A-4761-BF38-E2F97B2A2E54}"/>
            </a:ext>
          </a:extLst>
        </xdr:cNvPr>
        <xdr:cNvSpPr txBox="1"/>
      </xdr:nvSpPr>
      <xdr:spPr>
        <a:xfrm rot="16200000">
          <a:off x="38100" y="2114550"/>
          <a:ext cx="17602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XOPSLAG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99059</xdr:colOff>
      <xdr:row>8</xdr:row>
      <xdr:rowOff>152402</xdr:rowOff>
    </xdr:from>
    <xdr:to>
      <xdr:col>1</xdr:col>
      <xdr:colOff>556259</xdr:colOff>
      <xdr:row>18</xdr:row>
      <xdr:rowOff>68582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9428C4D-1B7F-449E-8C15-0CE32DA137AF}"/>
            </a:ext>
          </a:extLst>
        </xdr:cNvPr>
        <xdr:cNvSpPr txBox="1"/>
      </xdr:nvSpPr>
      <xdr:spPr>
        <a:xfrm rot="16200000">
          <a:off x="21906" y="2391730"/>
          <a:ext cx="183070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XOPSLAG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99059</xdr:colOff>
      <xdr:row>8</xdr:row>
      <xdr:rowOff>152402</xdr:rowOff>
    </xdr:from>
    <xdr:to>
      <xdr:col>1</xdr:col>
      <xdr:colOff>556259</xdr:colOff>
      <xdr:row>18</xdr:row>
      <xdr:rowOff>68582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330F954D-8852-4D64-9084-571AFDE75491}"/>
            </a:ext>
          </a:extLst>
        </xdr:cNvPr>
        <xdr:cNvSpPr txBox="1"/>
      </xdr:nvSpPr>
      <xdr:spPr>
        <a:xfrm rot="16200000">
          <a:off x="21906" y="2382205"/>
          <a:ext cx="183070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SUM.HVIS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001" sz="2400"/>
            <a:t> </a:t>
          </a:r>
          <a:r>
            <a:rPr lang="en-001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 sz="2400" kern="1200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E3A8-DC82-42DC-AA38-307C5A65FDAE}">
  <dimension ref="C5:E8"/>
  <sheetViews>
    <sheetView showGridLines="0" workbookViewId="0">
      <selection activeCell="D28" sqref="D28"/>
    </sheetView>
  </sheetViews>
  <sheetFormatPr defaultRowHeight="15" x14ac:dyDescent="0.25"/>
  <sheetData>
    <row r="5" spans="3:5" ht="20.25" x14ac:dyDescent="0.3">
      <c r="C5" s="16" t="s">
        <v>0</v>
      </c>
      <c r="D5" s="16"/>
      <c r="E5" s="16"/>
    </row>
    <row r="6" spans="3:5" x14ac:dyDescent="0.25">
      <c r="C6" s="2"/>
      <c r="D6" s="2"/>
      <c r="E6" s="2"/>
    </row>
    <row r="7" spans="3:5" x14ac:dyDescent="0.25">
      <c r="C7" s="2"/>
      <c r="D7" s="2"/>
      <c r="E7" s="2"/>
    </row>
    <row r="8" spans="3:5" x14ac:dyDescent="0.25">
      <c r="C8" s="2" t="s">
        <v>0</v>
      </c>
      <c r="D8" s="2"/>
      <c r="E8" s="2"/>
    </row>
  </sheetData>
  <mergeCells count="1">
    <mergeCell ref="C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503-9F75-4903-AB00-3989CEFE0506}">
  <dimension ref="B2:K26"/>
  <sheetViews>
    <sheetView workbookViewId="0">
      <selection activeCell="D27" sqref="D27"/>
    </sheetView>
  </sheetViews>
  <sheetFormatPr defaultRowHeight="15" x14ac:dyDescent="0.25"/>
  <cols>
    <col min="3" max="3" width="4.7109375" customWidth="1"/>
    <col min="4" max="4" width="13.5703125" customWidth="1"/>
    <col min="5" max="5" width="11.28515625" customWidth="1"/>
    <col min="6" max="6" width="12.85546875" customWidth="1"/>
    <col min="7" max="7" width="34.7109375" bestFit="1" customWidth="1"/>
    <col min="10" max="10" width="13.140625" customWidth="1"/>
    <col min="11" max="11" width="17.28515625" customWidth="1"/>
  </cols>
  <sheetData>
    <row r="2" spans="2:11" x14ac:dyDescent="0.25">
      <c r="D2" t="s">
        <v>0</v>
      </c>
    </row>
    <row r="3" spans="2:11" ht="15.75" thickBot="1" x14ac:dyDescent="0.3">
      <c r="B3" s="1"/>
      <c r="D3" s="3" t="s">
        <v>1</v>
      </c>
      <c r="E3" s="3" t="s">
        <v>62</v>
      </c>
      <c r="F3" s="3" t="s">
        <v>2</v>
      </c>
      <c r="G3" s="3" t="s">
        <v>3</v>
      </c>
      <c r="J3" s="7" t="s">
        <v>71</v>
      </c>
      <c r="K3" s="7" t="s">
        <v>64</v>
      </c>
    </row>
    <row r="4" spans="2:11" ht="15.75" x14ac:dyDescent="0.25">
      <c r="B4" s="1"/>
      <c r="D4" t="s">
        <v>4</v>
      </c>
      <c r="E4" s="4">
        <v>7899</v>
      </c>
      <c r="F4" t="s">
        <v>5</v>
      </c>
      <c r="G4" t="s">
        <v>6</v>
      </c>
      <c r="J4" s="10" t="s">
        <v>10</v>
      </c>
      <c r="K4" s="10">
        <f>VLOOKUP(J4,D4:G23,2,FALSE)</f>
        <v>2761</v>
      </c>
    </row>
    <row r="5" spans="2:11" x14ac:dyDescent="0.25">
      <c r="B5" s="1"/>
      <c r="D5" t="s">
        <v>22</v>
      </c>
      <c r="E5" s="4">
        <v>3495</v>
      </c>
      <c r="F5" t="s">
        <v>23</v>
      </c>
      <c r="G5" t="s">
        <v>24</v>
      </c>
    </row>
    <row r="6" spans="2:11" x14ac:dyDescent="0.25">
      <c r="B6" s="1"/>
      <c r="D6" t="s">
        <v>7</v>
      </c>
      <c r="E6" s="4">
        <v>2666</v>
      </c>
      <c r="F6" t="s">
        <v>8</v>
      </c>
      <c r="G6" t="s">
        <v>9</v>
      </c>
    </row>
    <row r="7" spans="2:11" ht="15.75" thickBot="1" x14ac:dyDescent="0.3">
      <c r="B7" s="1"/>
      <c r="D7" t="s">
        <v>10</v>
      </c>
      <c r="E7" s="4">
        <v>2761</v>
      </c>
      <c r="F7" t="s">
        <v>11</v>
      </c>
      <c r="G7" t="s">
        <v>12</v>
      </c>
      <c r="J7" s="8" t="s">
        <v>71</v>
      </c>
      <c r="K7" s="8" t="s">
        <v>3</v>
      </c>
    </row>
    <row r="8" spans="2:11" x14ac:dyDescent="0.25">
      <c r="B8" s="1"/>
      <c r="D8" t="s">
        <v>13</v>
      </c>
      <c r="E8" s="4">
        <v>4979</v>
      </c>
      <c r="F8" t="s">
        <v>14</v>
      </c>
      <c r="G8" t="s">
        <v>15</v>
      </c>
      <c r="J8" s="5"/>
      <c r="K8" s="5"/>
    </row>
    <row r="9" spans="2:11" x14ac:dyDescent="0.25">
      <c r="B9" s="1"/>
      <c r="D9" t="s">
        <v>16</v>
      </c>
      <c r="E9" s="4">
        <v>3673</v>
      </c>
      <c r="F9" t="s">
        <v>17</v>
      </c>
      <c r="G9" t="s">
        <v>18</v>
      </c>
    </row>
    <row r="10" spans="2:11" x14ac:dyDescent="0.25">
      <c r="B10" s="1"/>
      <c r="D10" t="s">
        <v>19</v>
      </c>
      <c r="E10" s="4">
        <v>7840</v>
      </c>
      <c r="F10" t="s">
        <v>20</v>
      </c>
      <c r="G10" t="s">
        <v>21</v>
      </c>
    </row>
    <row r="11" spans="2:11" ht="15.75" thickBot="1" x14ac:dyDescent="0.3">
      <c r="B11" s="1"/>
      <c r="D11" t="s">
        <v>25</v>
      </c>
      <c r="E11" s="4">
        <v>8074</v>
      </c>
      <c r="F11" t="s">
        <v>26</v>
      </c>
      <c r="G11" t="s">
        <v>27</v>
      </c>
      <c r="J11" s="8" t="s">
        <v>71</v>
      </c>
      <c r="K11" s="8" t="s">
        <v>2</v>
      </c>
    </row>
    <row r="12" spans="2:11" x14ac:dyDescent="0.25">
      <c r="B12" s="1"/>
      <c r="D12" t="s">
        <v>28</v>
      </c>
      <c r="E12" s="4">
        <v>9665</v>
      </c>
      <c r="F12" t="s">
        <v>20</v>
      </c>
      <c r="G12" t="s">
        <v>29</v>
      </c>
      <c r="J12" s="5"/>
      <c r="K12" s="5"/>
    </row>
    <row r="13" spans="2:11" x14ac:dyDescent="0.25">
      <c r="B13" s="1"/>
      <c r="D13" t="s">
        <v>30</v>
      </c>
      <c r="E13" s="4">
        <v>5161</v>
      </c>
      <c r="F13" t="s">
        <v>31</v>
      </c>
      <c r="G13" t="s">
        <v>32</v>
      </c>
      <c r="J13" s="5"/>
      <c r="K13" s="5"/>
    </row>
    <row r="14" spans="2:11" x14ac:dyDescent="0.25">
      <c r="B14" s="1"/>
      <c r="D14" t="s">
        <v>33</v>
      </c>
      <c r="E14" s="4">
        <v>7530</v>
      </c>
      <c r="F14" t="s">
        <v>34</v>
      </c>
      <c r="G14" t="s">
        <v>35</v>
      </c>
      <c r="J14" s="5"/>
      <c r="K14" s="5"/>
    </row>
    <row r="15" spans="2:11" x14ac:dyDescent="0.25">
      <c r="B15" s="1"/>
      <c r="D15" t="s">
        <v>36</v>
      </c>
      <c r="E15" s="4">
        <v>2630</v>
      </c>
      <c r="F15" t="s">
        <v>37</v>
      </c>
      <c r="G15" t="s">
        <v>38</v>
      </c>
    </row>
    <row r="16" spans="2:11" x14ac:dyDescent="0.25">
      <c r="B16" s="1"/>
      <c r="D16" t="s">
        <v>39</v>
      </c>
      <c r="E16" s="4">
        <v>8909</v>
      </c>
      <c r="F16" t="s">
        <v>40</v>
      </c>
      <c r="G16" t="s">
        <v>41</v>
      </c>
    </row>
    <row r="17" spans="2:7" x14ac:dyDescent="0.25">
      <c r="B17" s="1"/>
      <c r="D17" t="s">
        <v>42</v>
      </c>
      <c r="E17" s="4">
        <v>5828</v>
      </c>
      <c r="F17" t="s">
        <v>43</v>
      </c>
      <c r="G17" t="s">
        <v>44</v>
      </c>
    </row>
    <row r="18" spans="2:7" x14ac:dyDescent="0.25">
      <c r="B18" s="1"/>
      <c r="D18" t="s">
        <v>45</v>
      </c>
      <c r="E18" s="4">
        <v>1783</v>
      </c>
      <c r="F18" t="s">
        <v>46</v>
      </c>
      <c r="G18" t="s">
        <v>47</v>
      </c>
    </row>
    <row r="19" spans="2:7" x14ac:dyDescent="0.25">
      <c r="B19" s="1"/>
      <c r="D19" t="s">
        <v>48</v>
      </c>
      <c r="E19" s="4">
        <v>7140</v>
      </c>
      <c r="F19" t="s">
        <v>43</v>
      </c>
      <c r="G19" t="s">
        <v>49</v>
      </c>
    </row>
    <row r="20" spans="2:7" x14ac:dyDescent="0.25">
      <c r="B20" s="1"/>
      <c r="D20" t="s">
        <v>50</v>
      </c>
      <c r="E20" s="4">
        <v>6529</v>
      </c>
      <c r="F20" t="s">
        <v>51</v>
      </c>
      <c r="G20" t="s">
        <v>52</v>
      </c>
    </row>
    <row r="21" spans="2:7" x14ac:dyDescent="0.25">
      <c r="B21" s="1"/>
      <c r="D21" t="s">
        <v>53</v>
      </c>
      <c r="E21" s="4">
        <v>8644</v>
      </c>
      <c r="F21" t="s">
        <v>51</v>
      </c>
      <c r="G21" t="s">
        <v>54</v>
      </c>
    </row>
    <row r="22" spans="2:7" x14ac:dyDescent="0.25">
      <c r="B22" s="1"/>
      <c r="D22" t="s">
        <v>55</v>
      </c>
      <c r="E22" s="4">
        <v>6268</v>
      </c>
      <c r="F22" t="s">
        <v>56</v>
      </c>
      <c r="G22" t="s">
        <v>57</v>
      </c>
    </row>
    <row r="23" spans="2:7" x14ac:dyDescent="0.25">
      <c r="B23" s="1"/>
      <c r="D23" t="s">
        <v>58</v>
      </c>
      <c r="E23" s="4">
        <v>7005</v>
      </c>
      <c r="F23" t="s">
        <v>59</v>
      </c>
      <c r="G23" t="s">
        <v>60</v>
      </c>
    </row>
    <row r="24" spans="2:7" x14ac:dyDescent="0.25">
      <c r="B24" s="1"/>
    </row>
    <row r="25" spans="2:7" x14ac:dyDescent="0.25">
      <c r="B25" s="1"/>
      <c r="D25" t="s">
        <v>67</v>
      </c>
    </row>
    <row r="26" spans="2:7" x14ac:dyDescent="0.25">
      <c r="B26" s="1"/>
      <c r="D26" t="s">
        <v>70</v>
      </c>
    </row>
  </sheetData>
  <dataValidations count="1">
    <dataValidation type="list" allowBlank="1" showInputMessage="1" showErrorMessage="1" sqref="J4" xr:uid="{EB269B43-FF25-40E9-958F-00346E3439AF}">
      <formula1>$D$4:$D$23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8579-C363-4C11-A1D4-2D5CC7BD43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1EAA-FBCB-4F99-A91E-A274A7AA7AAE}">
  <dimension ref="B3:K25"/>
  <sheetViews>
    <sheetView workbookViewId="0">
      <selection activeCell="D26" sqref="D26"/>
    </sheetView>
  </sheetViews>
  <sheetFormatPr defaultRowHeight="15" x14ac:dyDescent="0.25"/>
  <cols>
    <col min="4" max="4" width="15.140625" customWidth="1"/>
    <col min="5" max="5" width="26" customWidth="1"/>
    <col min="6" max="6" width="20.42578125" customWidth="1"/>
    <col min="7" max="7" width="25.28515625" customWidth="1"/>
    <col min="8" max="8" width="28.42578125" bestFit="1" customWidth="1"/>
    <col min="9" max="9" width="22" customWidth="1"/>
    <col min="10" max="10" width="19" customWidth="1"/>
    <col min="11" max="11" width="17.7109375" customWidth="1"/>
  </cols>
  <sheetData>
    <row r="3" spans="2:10" x14ac:dyDescent="0.25">
      <c r="B3" s="1"/>
      <c r="D3" s="3" t="s">
        <v>1</v>
      </c>
      <c r="E3" s="4" t="s">
        <v>4</v>
      </c>
      <c r="F3" s="4" t="s">
        <v>22</v>
      </c>
      <c r="G3" s="4" t="s">
        <v>7</v>
      </c>
      <c r="H3" s="4" t="s">
        <v>10</v>
      </c>
      <c r="I3" s="4" t="s">
        <v>13</v>
      </c>
      <c r="J3" s="4" t="s">
        <v>16</v>
      </c>
    </row>
    <row r="4" spans="2:10" x14ac:dyDescent="0.25">
      <c r="B4" s="1"/>
      <c r="D4" s="3" t="s">
        <v>62</v>
      </c>
      <c r="E4" s="4">
        <v>7899</v>
      </c>
      <c r="F4" s="4">
        <v>3495</v>
      </c>
      <c r="G4" s="4">
        <v>2666</v>
      </c>
      <c r="H4" s="4">
        <v>2761</v>
      </c>
      <c r="I4" s="4">
        <v>4979</v>
      </c>
      <c r="J4" s="4">
        <v>3673</v>
      </c>
    </row>
    <row r="5" spans="2:10" x14ac:dyDescent="0.25">
      <c r="B5" s="1"/>
      <c r="D5" s="3" t="s">
        <v>2</v>
      </c>
      <c r="E5" s="4" t="s">
        <v>5</v>
      </c>
      <c r="F5" s="4" t="s">
        <v>23</v>
      </c>
      <c r="G5" s="4" t="s">
        <v>8</v>
      </c>
      <c r="H5" s="4" t="s">
        <v>11</v>
      </c>
      <c r="I5" s="4" t="s">
        <v>14</v>
      </c>
      <c r="J5" s="4" t="s">
        <v>17</v>
      </c>
    </row>
    <row r="6" spans="2:10" x14ac:dyDescent="0.25">
      <c r="B6" s="1"/>
      <c r="D6" s="3" t="s">
        <v>3</v>
      </c>
      <c r="E6" s="4" t="s">
        <v>6</v>
      </c>
      <c r="F6" s="4" t="s">
        <v>24</v>
      </c>
      <c r="G6" s="4" t="s">
        <v>9</v>
      </c>
      <c r="H6" s="4" t="s">
        <v>12</v>
      </c>
      <c r="I6" s="4" t="s">
        <v>15</v>
      </c>
      <c r="J6" s="4" t="s">
        <v>18</v>
      </c>
    </row>
    <row r="7" spans="2:10" x14ac:dyDescent="0.25">
      <c r="B7" s="1"/>
    </row>
    <row r="8" spans="2:10" x14ac:dyDescent="0.25">
      <c r="B8" s="1"/>
    </row>
    <row r="9" spans="2:10" x14ac:dyDescent="0.25">
      <c r="B9" s="1"/>
    </row>
    <row r="10" spans="2:10" ht="15.75" thickBot="1" x14ac:dyDescent="0.3">
      <c r="B10" s="1"/>
      <c r="D10" s="11" t="s">
        <v>65</v>
      </c>
      <c r="E10" s="11" t="s">
        <v>62</v>
      </c>
      <c r="F10" t="s">
        <v>0</v>
      </c>
    </row>
    <row r="11" spans="2:10" x14ac:dyDescent="0.25">
      <c r="B11" s="1"/>
      <c r="D11" s="5" t="s">
        <v>13</v>
      </c>
      <c r="E11" s="9">
        <f>HLOOKUP(D11,E3:J6,2,FALSE)</f>
        <v>4979</v>
      </c>
    </row>
    <row r="12" spans="2:10" x14ac:dyDescent="0.25">
      <c r="B12" s="1"/>
      <c r="D12" s="5"/>
      <c r="E12" s="5"/>
    </row>
    <row r="13" spans="2:10" x14ac:dyDescent="0.25">
      <c r="B13" s="1"/>
    </row>
    <row r="14" spans="2:10" x14ac:dyDescent="0.25">
      <c r="B14" s="1"/>
    </row>
    <row r="15" spans="2:10" ht="15.75" thickBot="1" x14ac:dyDescent="0.3">
      <c r="B15" s="1"/>
      <c r="D15" s="11" t="s">
        <v>66</v>
      </c>
      <c r="E15" s="11" t="s">
        <v>2</v>
      </c>
    </row>
    <row r="16" spans="2:10" x14ac:dyDescent="0.25">
      <c r="B16" s="1"/>
      <c r="D16" s="5"/>
      <c r="E16" s="5"/>
    </row>
    <row r="17" spans="2:11" x14ac:dyDescent="0.25">
      <c r="B17" s="1"/>
      <c r="D17" s="5"/>
      <c r="E17" s="5"/>
    </row>
    <row r="18" spans="2:11" x14ac:dyDescent="0.25">
      <c r="B18" s="1"/>
      <c r="K18" t="s">
        <v>0</v>
      </c>
    </row>
    <row r="19" spans="2:11" ht="15.75" thickBot="1" x14ac:dyDescent="0.3">
      <c r="B19" s="1"/>
      <c r="D19" s="11" t="s">
        <v>66</v>
      </c>
      <c r="E19" s="11" t="s">
        <v>3</v>
      </c>
    </row>
    <row r="20" spans="2:11" x14ac:dyDescent="0.25">
      <c r="B20" s="1"/>
      <c r="D20" s="5"/>
      <c r="E20" s="5"/>
    </row>
    <row r="21" spans="2:11" x14ac:dyDescent="0.25">
      <c r="B21" s="1"/>
      <c r="D21" s="5"/>
      <c r="E21" s="5"/>
    </row>
    <row r="22" spans="2:11" x14ac:dyDescent="0.25">
      <c r="B22" s="1"/>
    </row>
    <row r="23" spans="2:11" x14ac:dyDescent="0.25">
      <c r="B23" s="1"/>
      <c r="D23" t="s">
        <v>67</v>
      </c>
    </row>
    <row r="24" spans="2:11" x14ac:dyDescent="0.25">
      <c r="B24" s="1"/>
      <c r="D24" t="s">
        <v>68</v>
      </c>
    </row>
    <row r="25" spans="2:11" x14ac:dyDescent="0.25">
      <c r="B25" s="1"/>
      <c r="D25" t="s">
        <v>69</v>
      </c>
    </row>
  </sheetData>
  <dataValidations count="1">
    <dataValidation type="list" allowBlank="1" showInputMessage="1" showErrorMessage="1" sqref="D11" xr:uid="{AED116F3-3F01-463C-8C14-830677011CDA}">
      <formula1>$E$3:$J$3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B35EA-65ED-44E9-8393-8D9F5C2E5681}">
  <dimension ref="B3:K26"/>
  <sheetViews>
    <sheetView workbookViewId="0">
      <selection activeCell="D28" sqref="D28"/>
    </sheetView>
  </sheetViews>
  <sheetFormatPr defaultRowHeight="15" x14ac:dyDescent="0.25"/>
  <cols>
    <col min="7" max="7" width="36.28515625" customWidth="1"/>
    <col min="9" max="9" width="2.42578125" customWidth="1"/>
    <col min="11" max="11" width="18.28515625" customWidth="1"/>
  </cols>
  <sheetData>
    <row r="3" spans="2:11" ht="15.75" thickBot="1" x14ac:dyDescent="0.3">
      <c r="B3" s="1"/>
      <c r="D3" s="3" t="s">
        <v>1</v>
      </c>
      <c r="E3" s="3" t="s">
        <v>62</v>
      </c>
      <c r="F3" s="3" t="s">
        <v>2</v>
      </c>
      <c r="G3" s="3" t="s">
        <v>3</v>
      </c>
      <c r="J3" s="7" t="s">
        <v>63</v>
      </c>
      <c r="K3" s="7" t="s">
        <v>64</v>
      </c>
    </row>
    <row r="4" spans="2:11" ht="15.75" x14ac:dyDescent="0.25">
      <c r="B4" s="1"/>
      <c r="D4" t="s">
        <v>4</v>
      </c>
      <c r="E4" s="4">
        <v>7899</v>
      </c>
      <c r="F4" t="s">
        <v>5</v>
      </c>
      <c r="G4" t="s">
        <v>6</v>
      </c>
      <c r="J4" s="10" t="s">
        <v>4</v>
      </c>
      <c r="K4" s="10">
        <f>_xlfn.XLOOKUP(J4,D4:D23,E4:E23,,0,1)</f>
        <v>7899</v>
      </c>
    </row>
    <row r="5" spans="2:11" x14ac:dyDescent="0.25">
      <c r="B5" s="1"/>
      <c r="D5" t="s">
        <v>22</v>
      </c>
      <c r="E5" s="4">
        <v>3495</v>
      </c>
      <c r="F5" t="s">
        <v>23</v>
      </c>
      <c r="G5" t="s">
        <v>24</v>
      </c>
      <c r="J5" s="5"/>
      <c r="K5" s="5"/>
    </row>
    <row r="6" spans="2:11" x14ac:dyDescent="0.25">
      <c r="B6" s="1"/>
      <c r="D6" t="s">
        <v>7</v>
      </c>
      <c r="E6" s="4">
        <v>2666</v>
      </c>
      <c r="F6" t="s">
        <v>8</v>
      </c>
      <c r="G6" t="s">
        <v>9</v>
      </c>
    </row>
    <row r="7" spans="2:11" ht="15.75" thickBot="1" x14ac:dyDescent="0.3">
      <c r="B7" s="1"/>
      <c r="D7" t="s">
        <v>10</v>
      </c>
      <c r="E7" s="4">
        <v>2761</v>
      </c>
      <c r="F7" t="s">
        <v>11</v>
      </c>
      <c r="G7" t="s">
        <v>12</v>
      </c>
      <c r="J7" s="8" t="s">
        <v>63</v>
      </c>
      <c r="K7" s="8" t="s">
        <v>3</v>
      </c>
    </row>
    <row r="8" spans="2:11" x14ac:dyDescent="0.25">
      <c r="B8" s="1"/>
      <c r="D8" t="s">
        <v>13</v>
      </c>
      <c r="E8" s="4">
        <v>4979</v>
      </c>
      <c r="F8" t="s">
        <v>14</v>
      </c>
      <c r="G8" t="s">
        <v>15</v>
      </c>
      <c r="J8" s="5"/>
      <c r="K8" s="5"/>
    </row>
    <row r="9" spans="2:11" x14ac:dyDescent="0.25">
      <c r="B9" s="1"/>
      <c r="D9" t="s">
        <v>16</v>
      </c>
      <c r="E9" s="4">
        <v>3673</v>
      </c>
      <c r="F9" t="s">
        <v>17</v>
      </c>
      <c r="G9" t="s">
        <v>18</v>
      </c>
      <c r="J9" s="5"/>
      <c r="K9" s="5"/>
    </row>
    <row r="10" spans="2:11" x14ac:dyDescent="0.25">
      <c r="B10" s="1"/>
      <c r="D10" t="s">
        <v>19</v>
      </c>
      <c r="E10" s="4">
        <v>7840</v>
      </c>
      <c r="F10" t="s">
        <v>20</v>
      </c>
      <c r="G10" t="s">
        <v>21</v>
      </c>
    </row>
    <row r="11" spans="2:11" ht="15.75" thickBot="1" x14ac:dyDescent="0.3">
      <c r="B11" s="1"/>
      <c r="D11" t="s">
        <v>25</v>
      </c>
      <c r="E11" s="4">
        <v>8074</v>
      </c>
      <c r="F11" t="s">
        <v>26</v>
      </c>
      <c r="G11" t="s">
        <v>27</v>
      </c>
      <c r="J11" s="8" t="s">
        <v>63</v>
      </c>
      <c r="K11" s="8" t="s">
        <v>2</v>
      </c>
    </row>
    <row r="12" spans="2:11" x14ac:dyDescent="0.25">
      <c r="B12" s="1"/>
      <c r="D12" t="s">
        <v>28</v>
      </c>
      <c r="E12" s="4">
        <v>9665</v>
      </c>
      <c r="F12" t="s">
        <v>20</v>
      </c>
      <c r="G12" t="s">
        <v>29</v>
      </c>
      <c r="J12" s="5"/>
      <c r="K12" s="5"/>
    </row>
    <row r="13" spans="2:11" x14ac:dyDescent="0.25">
      <c r="B13" s="1"/>
      <c r="D13" t="s">
        <v>30</v>
      </c>
      <c r="E13" s="4">
        <v>5161</v>
      </c>
      <c r="F13" t="s">
        <v>31</v>
      </c>
      <c r="G13" t="s">
        <v>32</v>
      </c>
      <c r="J13" s="5"/>
      <c r="K13" s="5"/>
    </row>
    <row r="14" spans="2:11" x14ac:dyDescent="0.25">
      <c r="B14" s="1"/>
      <c r="D14" t="s">
        <v>33</v>
      </c>
      <c r="E14" s="4">
        <v>7530</v>
      </c>
      <c r="F14" t="s">
        <v>34</v>
      </c>
      <c r="G14" t="s">
        <v>35</v>
      </c>
    </row>
    <row r="15" spans="2:11" x14ac:dyDescent="0.25">
      <c r="B15" s="1"/>
      <c r="D15" t="s">
        <v>36</v>
      </c>
      <c r="E15" s="4">
        <v>2630</v>
      </c>
      <c r="F15" t="s">
        <v>37</v>
      </c>
      <c r="G15" t="s">
        <v>38</v>
      </c>
    </row>
    <row r="16" spans="2:11" ht="15.75" thickBot="1" x14ac:dyDescent="0.3">
      <c r="B16" s="1"/>
      <c r="D16" t="s">
        <v>39</v>
      </c>
      <c r="E16" s="4">
        <v>8909</v>
      </c>
      <c r="F16" t="s">
        <v>40</v>
      </c>
      <c r="G16" t="s">
        <v>41</v>
      </c>
      <c r="J16" s="8" t="s">
        <v>62</v>
      </c>
      <c r="K16" s="8" t="s">
        <v>71</v>
      </c>
    </row>
    <row r="17" spans="2:11" x14ac:dyDescent="0.25">
      <c r="B17" s="1"/>
      <c r="D17" t="s">
        <v>42</v>
      </c>
      <c r="E17" s="4">
        <v>5828</v>
      </c>
      <c r="F17" t="s">
        <v>43</v>
      </c>
      <c r="G17" t="s">
        <v>44</v>
      </c>
      <c r="J17" s="5"/>
      <c r="K17" s="5"/>
    </row>
    <row r="18" spans="2:11" x14ac:dyDescent="0.25">
      <c r="B18" s="1"/>
      <c r="D18" t="s">
        <v>45</v>
      </c>
      <c r="E18" s="4">
        <v>1783</v>
      </c>
      <c r="F18" t="s">
        <v>46</v>
      </c>
      <c r="G18" t="s">
        <v>47</v>
      </c>
      <c r="J18" s="5"/>
      <c r="K18" s="5"/>
    </row>
    <row r="19" spans="2:11" x14ac:dyDescent="0.25">
      <c r="B19" s="1"/>
      <c r="D19" t="s">
        <v>48</v>
      </c>
      <c r="E19" s="4">
        <v>7140</v>
      </c>
      <c r="F19" t="s">
        <v>43</v>
      </c>
      <c r="G19" t="s">
        <v>49</v>
      </c>
    </row>
    <row r="20" spans="2:11" x14ac:dyDescent="0.25">
      <c r="B20" s="1"/>
      <c r="D20" t="s">
        <v>50</v>
      </c>
      <c r="E20" s="4">
        <v>6529</v>
      </c>
      <c r="F20" t="s">
        <v>51</v>
      </c>
      <c r="G20" t="s">
        <v>52</v>
      </c>
    </row>
    <row r="21" spans="2:11" x14ac:dyDescent="0.25">
      <c r="B21" s="1"/>
      <c r="D21" t="s">
        <v>53</v>
      </c>
      <c r="E21" s="4">
        <v>8644</v>
      </c>
      <c r="F21" t="s">
        <v>51</v>
      </c>
      <c r="G21" t="s">
        <v>54</v>
      </c>
    </row>
    <row r="22" spans="2:11" x14ac:dyDescent="0.25">
      <c r="B22" s="1"/>
      <c r="D22" t="s">
        <v>55</v>
      </c>
      <c r="E22" s="4">
        <v>6268</v>
      </c>
      <c r="F22" t="s">
        <v>56</v>
      </c>
      <c r="G22" t="s">
        <v>57</v>
      </c>
    </row>
    <row r="23" spans="2:11" x14ac:dyDescent="0.25">
      <c r="B23" s="1"/>
      <c r="D23" t="s">
        <v>58</v>
      </c>
      <c r="E23" s="4">
        <v>7005</v>
      </c>
      <c r="F23" t="s">
        <v>59</v>
      </c>
      <c r="G23" t="s">
        <v>60</v>
      </c>
    </row>
    <row r="24" spans="2:11" x14ac:dyDescent="0.25">
      <c r="B24" s="1"/>
    </row>
    <row r="25" spans="2:11" x14ac:dyDescent="0.25">
      <c r="B25" s="1"/>
      <c r="D25" t="s">
        <v>67</v>
      </c>
    </row>
    <row r="26" spans="2:11" x14ac:dyDescent="0.25">
      <c r="B26" s="1"/>
      <c r="D26" t="s">
        <v>72</v>
      </c>
    </row>
  </sheetData>
  <dataValidations count="1">
    <dataValidation type="list" allowBlank="1" showInputMessage="1" showErrorMessage="1" sqref="J4" xr:uid="{B521C706-E4AF-4877-9175-B35CE3B26D68}">
      <formula1>$D$4:$D$23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890A2-2FC3-482E-B4A5-4827C0F4C57A}">
  <dimension ref="B3:L30"/>
  <sheetViews>
    <sheetView workbookViewId="0">
      <selection activeCell="D3" sqref="D3:I24"/>
    </sheetView>
  </sheetViews>
  <sheetFormatPr defaultRowHeight="15" x14ac:dyDescent="0.25"/>
  <cols>
    <col min="4" max="4" width="19" customWidth="1"/>
    <col min="5" max="5" width="14.42578125" customWidth="1"/>
    <col min="6" max="6" width="19.7109375" customWidth="1"/>
    <col min="7" max="7" width="16.5703125" customWidth="1"/>
    <col min="10" max="10" width="5.7109375" customWidth="1"/>
    <col min="11" max="11" width="16.7109375" customWidth="1"/>
    <col min="12" max="12" width="15" customWidth="1"/>
  </cols>
  <sheetData>
    <row r="3" spans="2:12" ht="15.75" thickBot="1" x14ac:dyDescent="0.3">
      <c r="B3" s="1"/>
      <c r="D3" s="12" t="s">
        <v>92</v>
      </c>
      <c r="E3" s="12" t="s">
        <v>73</v>
      </c>
      <c r="F3" s="12" t="s">
        <v>61</v>
      </c>
      <c r="G3" s="12" t="s">
        <v>74</v>
      </c>
      <c r="H3" s="12" t="s">
        <v>75</v>
      </c>
      <c r="I3" s="13" t="s">
        <v>76</v>
      </c>
      <c r="K3" s="7" t="s">
        <v>97</v>
      </c>
      <c r="L3" s="7" t="s">
        <v>73</v>
      </c>
    </row>
    <row r="4" spans="2:12" x14ac:dyDescent="0.25">
      <c r="B4" s="1"/>
      <c r="D4" s="14">
        <v>12134</v>
      </c>
      <c r="E4" s="6" t="s">
        <v>4</v>
      </c>
      <c r="F4" s="6" t="s">
        <v>77</v>
      </c>
      <c r="G4" s="6" t="s">
        <v>78</v>
      </c>
      <c r="H4" s="6">
        <v>44</v>
      </c>
      <c r="I4" s="6">
        <v>1700</v>
      </c>
      <c r="K4" s="5">
        <v>12134</v>
      </c>
      <c r="L4" s="5" t="str">
        <f>_xlfn.XLOOKUP(K4,D4:D24,E4:E24,"Desværre",0,1)</f>
        <v>Michael</v>
      </c>
    </row>
    <row r="5" spans="2:12" x14ac:dyDescent="0.25">
      <c r="B5" s="1"/>
      <c r="D5" s="14">
        <v>12135</v>
      </c>
      <c r="E5" s="6" t="s">
        <v>13</v>
      </c>
      <c r="F5" s="6" t="s">
        <v>79</v>
      </c>
      <c r="G5" s="6" t="s">
        <v>80</v>
      </c>
      <c r="H5" s="6">
        <v>63</v>
      </c>
      <c r="I5" s="6">
        <v>3200</v>
      </c>
      <c r="K5" s="5"/>
      <c r="L5" s="5"/>
    </row>
    <row r="6" spans="2:12" x14ac:dyDescent="0.25">
      <c r="B6" s="1"/>
      <c r="D6" s="14">
        <v>12136</v>
      </c>
      <c r="E6" s="6" t="s">
        <v>13</v>
      </c>
      <c r="F6" s="6" t="s">
        <v>81</v>
      </c>
      <c r="G6" s="6" t="s">
        <v>82</v>
      </c>
      <c r="H6" s="6">
        <v>76</v>
      </c>
      <c r="I6" s="6">
        <v>2341</v>
      </c>
    </row>
    <row r="7" spans="2:12" ht="15.75" thickBot="1" x14ac:dyDescent="0.3">
      <c r="B7" s="1"/>
      <c r="D7" s="14">
        <v>12137</v>
      </c>
      <c r="E7" s="6" t="s">
        <v>55</v>
      </c>
      <c r="F7" s="6" t="s">
        <v>77</v>
      </c>
      <c r="G7" s="6" t="s">
        <v>78</v>
      </c>
      <c r="H7" s="6">
        <v>88</v>
      </c>
      <c r="I7" s="6">
        <v>6578</v>
      </c>
      <c r="K7" s="7" t="s">
        <v>97</v>
      </c>
      <c r="L7" s="7" t="s">
        <v>76</v>
      </c>
    </row>
    <row r="8" spans="2:12" x14ac:dyDescent="0.25">
      <c r="B8" s="1"/>
      <c r="D8" s="14">
        <v>12138</v>
      </c>
      <c r="E8" s="6" t="s">
        <v>13</v>
      </c>
      <c r="F8" s="6" t="s">
        <v>77</v>
      </c>
      <c r="G8" s="6" t="s">
        <v>78</v>
      </c>
      <c r="H8" s="6">
        <v>90</v>
      </c>
      <c r="I8" s="6">
        <v>3212</v>
      </c>
      <c r="K8" s="5"/>
      <c r="L8" s="5"/>
    </row>
    <row r="9" spans="2:12" x14ac:dyDescent="0.25">
      <c r="B9" s="1"/>
      <c r="D9" s="14">
        <v>12139</v>
      </c>
      <c r="E9" s="6" t="s">
        <v>4</v>
      </c>
      <c r="F9" s="6" t="s">
        <v>83</v>
      </c>
      <c r="G9" s="6" t="s">
        <v>84</v>
      </c>
      <c r="H9" s="6">
        <v>34</v>
      </c>
      <c r="I9" s="6">
        <v>1123</v>
      </c>
      <c r="K9" s="5"/>
      <c r="L9" s="5"/>
    </row>
    <row r="10" spans="2:12" x14ac:dyDescent="0.25">
      <c r="B10" s="1"/>
      <c r="D10" s="14">
        <v>12140</v>
      </c>
      <c r="E10" s="6" t="s">
        <v>19</v>
      </c>
      <c r="F10" s="6" t="s">
        <v>85</v>
      </c>
      <c r="G10" s="6" t="s">
        <v>82</v>
      </c>
      <c r="H10" s="6">
        <v>53</v>
      </c>
      <c r="I10" s="6">
        <v>8876</v>
      </c>
    </row>
    <row r="11" spans="2:12" ht="15.75" thickBot="1" x14ac:dyDescent="0.3">
      <c r="B11" s="1"/>
      <c r="D11" s="14">
        <v>12141</v>
      </c>
      <c r="E11" s="6" t="s">
        <v>53</v>
      </c>
      <c r="F11" s="6" t="s">
        <v>85</v>
      </c>
      <c r="G11" s="6" t="s">
        <v>80</v>
      </c>
      <c r="H11" s="6">
        <v>76</v>
      </c>
      <c r="I11" s="6">
        <v>2317</v>
      </c>
      <c r="K11" s="7" t="s">
        <v>92</v>
      </c>
      <c r="L11" s="7" t="s">
        <v>98</v>
      </c>
    </row>
    <row r="12" spans="2:12" x14ac:dyDescent="0.25">
      <c r="B12" s="1"/>
      <c r="D12" s="14">
        <v>12142</v>
      </c>
      <c r="E12" s="6" t="s">
        <v>53</v>
      </c>
      <c r="F12" s="6" t="s">
        <v>81</v>
      </c>
      <c r="G12" s="6" t="s">
        <v>86</v>
      </c>
      <c r="H12" s="6">
        <v>88</v>
      </c>
      <c r="I12" s="6">
        <v>7628</v>
      </c>
      <c r="K12" s="5"/>
      <c r="L12" s="5"/>
    </row>
    <row r="13" spans="2:12" x14ac:dyDescent="0.25">
      <c r="B13" s="1"/>
      <c r="D13" s="14">
        <v>12143</v>
      </c>
      <c r="E13" s="6" t="s">
        <v>28</v>
      </c>
      <c r="F13" s="6" t="s">
        <v>77</v>
      </c>
      <c r="G13" s="6" t="s">
        <v>87</v>
      </c>
      <c r="H13" s="6">
        <v>83</v>
      </c>
      <c r="I13" s="6">
        <v>6527</v>
      </c>
      <c r="K13" s="5"/>
      <c r="L13" s="5"/>
    </row>
    <row r="14" spans="2:12" x14ac:dyDescent="0.25">
      <c r="B14" s="1"/>
      <c r="D14" s="14">
        <v>12144</v>
      </c>
      <c r="E14" s="6" t="s">
        <v>55</v>
      </c>
      <c r="F14" s="6" t="s">
        <v>88</v>
      </c>
      <c r="G14" s="6" t="s">
        <v>89</v>
      </c>
      <c r="H14" s="6">
        <v>23</v>
      </c>
      <c r="I14" s="6">
        <v>8905</v>
      </c>
    </row>
    <row r="15" spans="2:12" x14ac:dyDescent="0.25">
      <c r="B15" s="1"/>
      <c r="D15" s="14">
        <v>12145</v>
      </c>
      <c r="E15" s="6" t="s">
        <v>4</v>
      </c>
      <c r="F15" s="6" t="s">
        <v>85</v>
      </c>
      <c r="G15" s="6" t="s">
        <v>87</v>
      </c>
      <c r="H15" s="6">
        <v>76</v>
      </c>
      <c r="I15" s="6">
        <v>1243</v>
      </c>
    </row>
    <row r="16" spans="2:12" x14ac:dyDescent="0.25">
      <c r="B16" s="1"/>
      <c r="D16" s="14">
        <v>12146</v>
      </c>
      <c r="E16" s="6" t="s">
        <v>36</v>
      </c>
      <c r="F16" s="6" t="s">
        <v>77</v>
      </c>
      <c r="G16" s="6" t="s">
        <v>84</v>
      </c>
      <c r="H16" s="6">
        <v>84</v>
      </c>
      <c r="I16" s="6">
        <v>4532</v>
      </c>
    </row>
    <row r="17" spans="2:9" x14ac:dyDescent="0.25">
      <c r="B17" s="1"/>
      <c r="D17" s="14">
        <v>12147</v>
      </c>
      <c r="E17" s="6" t="s">
        <v>19</v>
      </c>
      <c r="F17" s="6" t="s">
        <v>85</v>
      </c>
      <c r="G17" s="6" t="s">
        <v>86</v>
      </c>
      <c r="H17" s="6">
        <v>35</v>
      </c>
      <c r="I17" s="6">
        <v>1124</v>
      </c>
    </row>
    <row r="18" spans="2:9" x14ac:dyDescent="0.25">
      <c r="B18" s="1"/>
      <c r="D18" s="14">
        <v>12148</v>
      </c>
      <c r="E18" s="6" t="s">
        <v>13</v>
      </c>
      <c r="F18" s="6" t="s">
        <v>88</v>
      </c>
      <c r="G18" s="6" t="s">
        <v>90</v>
      </c>
      <c r="H18" s="6">
        <v>78</v>
      </c>
      <c r="I18" s="6">
        <v>4387</v>
      </c>
    </row>
    <row r="19" spans="2:9" x14ac:dyDescent="0.25">
      <c r="B19" s="1"/>
      <c r="D19" s="14">
        <v>12149</v>
      </c>
      <c r="E19" s="6" t="s">
        <v>36</v>
      </c>
      <c r="F19" s="6" t="s">
        <v>85</v>
      </c>
      <c r="G19" s="6" t="s">
        <v>91</v>
      </c>
      <c r="H19" s="6">
        <v>32</v>
      </c>
      <c r="I19" s="6">
        <v>5413</v>
      </c>
    </row>
    <row r="20" spans="2:9" x14ac:dyDescent="0.25">
      <c r="B20" s="1"/>
      <c r="D20" s="14">
        <v>12150</v>
      </c>
      <c r="E20" s="6" t="s">
        <v>4</v>
      </c>
      <c r="F20" s="6" t="s">
        <v>88</v>
      </c>
      <c r="G20" s="6" t="s">
        <v>84</v>
      </c>
      <c r="H20" s="6">
        <v>54</v>
      </c>
      <c r="I20" s="6">
        <v>7890</v>
      </c>
    </row>
    <row r="21" spans="2:9" x14ac:dyDescent="0.25">
      <c r="B21" s="1"/>
      <c r="D21" s="14">
        <v>12151</v>
      </c>
      <c r="E21" s="6" t="s">
        <v>13</v>
      </c>
      <c r="F21" s="6" t="s">
        <v>88</v>
      </c>
      <c r="G21" s="6" t="s">
        <v>86</v>
      </c>
      <c r="H21" s="6">
        <v>12</v>
      </c>
      <c r="I21" s="6">
        <v>1278</v>
      </c>
    </row>
    <row r="22" spans="2:9" x14ac:dyDescent="0.25">
      <c r="B22" s="1"/>
      <c r="D22" s="14">
        <v>12152</v>
      </c>
      <c r="E22" s="6" t="s">
        <v>53</v>
      </c>
      <c r="F22" s="6" t="s">
        <v>77</v>
      </c>
      <c r="G22" s="6" t="s">
        <v>82</v>
      </c>
      <c r="H22" s="6">
        <v>87</v>
      </c>
      <c r="I22" s="6">
        <v>4356</v>
      </c>
    </row>
    <row r="23" spans="2:9" x14ac:dyDescent="0.25">
      <c r="B23" s="1"/>
      <c r="D23" s="14">
        <v>12153</v>
      </c>
      <c r="E23" s="6" t="s">
        <v>55</v>
      </c>
      <c r="F23" s="6" t="s">
        <v>81</v>
      </c>
      <c r="G23" s="6" t="s">
        <v>91</v>
      </c>
      <c r="H23" s="6">
        <v>99</v>
      </c>
      <c r="I23" s="6">
        <v>3809</v>
      </c>
    </row>
    <row r="24" spans="2:9" x14ac:dyDescent="0.25">
      <c r="B24" s="1"/>
      <c r="D24" s="14">
        <v>12154</v>
      </c>
      <c r="E24" s="6" t="s">
        <v>36</v>
      </c>
      <c r="F24" s="6" t="s">
        <v>83</v>
      </c>
      <c r="G24" s="6" t="s">
        <v>80</v>
      </c>
      <c r="H24" s="6">
        <v>87</v>
      </c>
      <c r="I24" s="6">
        <v>1200</v>
      </c>
    </row>
    <row r="25" spans="2:9" x14ac:dyDescent="0.25">
      <c r="B25" s="1"/>
    </row>
    <row r="26" spans="2:9" x14ac:dyDescent="0.25">
      <c r="B26" s="1"/>
      <c r="D26" t="s">
        <v>93</v>
      </c>
    </row>
    <row r="27" spans="2:9" x14ac:dyDescent="0.25">
      <c r="B27" s="1"/>
      <c r="D27" t="s">
        <v>94</v>
      </c>
    </row>
    <row r="28" spans="2:9" x14ac:dyDescent="0.25">
      <c r="B28" s="1"/>
      <c r="D28" t="s">
        <v>95</v>
      </c>
    </row>
    <row r="29" spans="2:9" x14ac:dyDescent="0.25">
      <c r="B29" s="1"/>
      <c r="D29" t="s">
        <v>96</v>
      </c>
    </row>
    <row r="30" spans="2:9" x14ac:dyDescent="0.25">
      <c r="B30" s="1"/>
      <c r="D30" s="15" t="s">
        <v>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BDE3-2200-4FAD-9882-A5CBCB264488}">
  <dimension ref="B3:L28"/>
  <sheetViews>
    <sheetView tabSelected="1" workbookViewId="0">
      <selection activeCell="K19" sqref="K19"/>
    </sheetView>
  </sheetViews>
  <sheetFormatPr defaultRowHeight="15" x14ac:dyDescent="0.25"/>
  <cols>
    <col min="4" max="4" width="15" customWidth="1"/>
    <col min="5" max="5" width="15.42578125" customWidth="1"/>
    <col min="6" max="6" width="18" customWidth="1"/>
    <col min="7" max="7" width="20.140625" customWidth="1"/>
    <col min="8" max="8" width="10.5703125" customWidth="1"/>
    <col min="9" max="9" width="9" customWidth="1"/>
    <col min="11" max="11" width="36.140625" customWidth="1"/>
    <col min="12" max="12" width="14.5703125" customWidth="1"/>
  </cols>
  <sheetData>
    <row r="3" spans="2:12" x14ac:dyDescent="0.25">
      <c r="B3" s="1"/>
      <c r="D3" s="12" t="s">
        <v>92</v>
      </c>
      <c r="E3" s="12" t="s">
        <v>73</v>
      </c>
      <c r="F3" s="12" t="s">
        <v>61</v>
      </c>
      <c r="G3" s="12" t="s">
        <v>74</v>
      </c>
      <c r="H3" s="12" t="s">
        <v>75</v>
      </c>
      <c r="I3" s="13" t="s">
        <v>76</v>
      </c>
      <c r="K3" s="18" t="s">
        <v>102</v>
      </c>
      <c r="L3" s="17"/>
    </row>
    <row r="4" spans="2:12" x14ac:dyDescent="0.25">
      <c r="B4" s="1"/>
      <c r="D4" s="14">
        <v>12134</v>
      </c>
      <c r="E4" s="6" t="s">
        <v>4</v>
      </c>
      <c r="F4" s="6" t="s">
        <v>77</v>
      </c>
      <c r="G4" s="6" t="s">
        <v>78</v>
      </c>
      <c r="H4" s="6">
        <v>44</v>
      </c>
      <c r="I4" s="6">
        <v>1700</v>
      </c>
    </row>
    <row r="5" spans="2:12" x14ac:dyDescent="0.25">
      <c r="B5" s="1"/>
      <c r="D5" s="14">
        <v>12135</v>
      </c>
      <c r="E5" s="6" t="s">
        <v>13</v>
      </c>
      <c r="F5" s="6" t="s">
        <v>79</v>
      </c>
      <c r="G5" s="6" t="s">
        <v>80</v>
      </c>
      <c r="H5" s="6">
        <v>63</v>
      </c>
      <c r="I5" s="6">
        <v>3200</v>
      </c>
      <c r="K5" s="6" t="s">
        <v>103</v>
      </c>
      <c r="L5" s="17"/>
    </row>
    <row r="6" spans="2:12" x14ac:dyDescent="0.25">
      <c r="B6" s="1"/>
      <c r="D6" s="14">
        <v>12136</v>
      </c>
      <c r="E6" s="6" t="s">
        <v>13</v>
      </c>
      <c r="F6" s="6" t="s">
        <v>81</v>
      </c>
      <c r="G6" s="6" t="s">
        <v>82</v>
      </c>
      <c r="H6" s="6">
        <v>76</v>
      </c>
      <c r="I6" s="6">
        <v>2341</v>
      </c>
    </row>
    <row r="7" spans="2:12" x14ac:dyDescent="0.25">
      <c r="B7" s="1"/>
      <c r="D7" s="14">
        <v>12137</v>
      </c>
      <c r="E7" s="6" t="s">
        <v>55</v>
      </c>
      <c r="F7" s="6" t="s">
        <v>77</v>
      </c>
      <c r="G7" s="6" t="s">
        <v>78</v>
      </c>
      <c r="H7" s="6">
        <v>88</v>
      </c>
      <c r="I7" s="6">
        <v>6578</v>
      </c>
      <c r="K7" s="6" t="s">
        <v>104</v>
      </c>
      <c r="L7" s="17"/>
    </row>
    <row r="8" spans="2:12" x14ac:dyDescent="0.25">
      <c r="B8" s="1"/>
      <c r="D8" s="14">
        <v>12138</v>
      </c>
      <c r="E8" s="6" t="s">
        <v>13</v>
      </c>
      <c r="F8" s="6" t="s">
        <v>77</v>
      </c>
      <c r="G8" s="6" t="s">
        <v>78</v>
      </c>
      <c r="H8" s="6">
        <v>90</v>
      </c>
      <c r="I8" s="6">
        <v>3212</v>
      </c>
    </row>
    <row r="9" spans="2:12" x14ac:dyDescent="0.25">
      <c r="B9" s="1"/>
      <c r="D9" s="14">
        <v>12139</v>
      </c>
      <c r="E9" s="6" t="s">
        <v>4</v>
      </c>
      <c r="F9" s="6" t="s">
        <v>83</v>
      </c>
      <c r="G9" s="6" t="s">
        <v>84</v>
      </c>
      <c r="H9" s="6">
        <v>34</v>
      </c>
      <c r="I9" s="6">
        <v>1123</v>
      </c>
    </row>
    <row r="10" spans="2:12" x14ac:dyDescent="0.25">
      <c r="B10" s="1"/>
      <c r="D10" s="14">
        <v>12140</v>
      </c>
      <c r="E10" s="6" t="s">
        <v>19</v>
      </c>
      <c r="F10" s="6" t="s">
        <v>85</v>
      </c>
      <c r="G10" s="6" t="s">
        <v>82</v>
      </c>
      <c r="H10" s="6">
        <v>53</v>
      </c>
      <c r="I10" s="6">
        <v>8876</v>
      </c>
    </row>
    <row r="11" spans="2:12" x14ac:dyDescent="0.25">
      <c r="B11" s="1"/>
      <c r="D11" s="14">
        <v>12141</v>
      </c>
      <c r="E11" s="6" t="s">
        <v>53</v>
      </c>
      <c r="F11" s="6" t="s">
        <v>85</v>
      </c>
      <c r="G11" s="6" t="s">
        <v>80</v>
      </c>
      <c r="H11" s="6">
        <v>76</v>
      </c>
      <c r="I11" s="6">
        <v>2317</v>
      </c>
    </row>
    <row r="12" spans="2:12" x14ac:dyDescent="0.25">
      <c r="B12" s="1"/>
      <c r="D12" s="14">
        <v>12142</v>
      </c>
      <c r="E12" s="6" t="s">
        <v>53</v>
      </c>
      <c r="F12" s="6" t="s">
        <v>81</v>
      </c>
      <c r="G12" s="6" t="s">
        <v>86</v>
      </c>
      <c r="H12" s="6">
        <v>88</v>
      </c>
      <c r="I12" s="6">
        <v>7628</v>
      </c>
    </row>
    <row r="13" spans="2:12" x14ac:dyDescent="0.25">
      <c r="B13" s="1"/>
      <c r="D13" s="14">
        <v>12143</v>
      </c>
      <c r="E13" s="6" t="s">
        <v>28</v>
      </c>
      <c r="F13" s="6" t="s">
        <v>77</v>
      </c>
      <c r="G13" s="6" t="s">
        <v>87</v>
      </c>
      <c r="H13" s="6">
        <v>83</v>
      </c>
      <c r="I13" s="6">
        <v>6527</v>
      </c>
    </row>
    <row r="14" spans="2:12" x14ac:dyDescent="0.25">
      <c r="B14" s="1"/>
      <c r="D14" s="14">
        <v>12144</v>
      </c>
      <c r="E14" s="6" t="s">
        <v>55</v>
      </c>
      <c r="F14" s="6" t="s">
        <v>88</v>
      </c>
      <c r="G14" s="6" t="s">
        <v>89</v>
      </c>
      <c r="H14" s="6">
        <v>23</v>
      </c>
      <c r="I14" s="6">
        <v>8905</v>
      </c>
    </row>
    <row r="15" spans="2:12" x14ac:dyDescent="0.25">
      <c r="B15" s="1"/>
      <c r="D15" s="14">
        <v>12145</v>
      </c>
      <c r="E15" s="6" t="s">
        <v>4</v>
      </c>
      <c r="F15" s="6" t="s">
        <v>85</v>
      </c>
      <c r="G15" s="6" t="s">
        <v>87</v>
      </c>
      <c r="H15" s="6">
        <v>76</v>
      </c>
      <c r="I15" s="6">
        <v>1243</v>
      </c>
    </row>
    <row r="16" spans="2:12" x14ac:dyDescent="0.25">
      <c r="B16" s="1"/>
      <c r="D16" s="14">
        <v>12146</v>
      </c>
      <c r="E16" s="6" t="s">
        <v>36</v>
      </c>
      <c r="F16" s="6" t="s">
        <v>77</v>
      </c>
      <c r="G16" s="6" t="s">
        <v>84</v>
      </c>
      <c r="H16" s="6">
        <v>84</v>
      </c>
      <c r="I16" s="6">
        <v>4532</v>
      </c>
    </row>
    <row r="17" spans="2:9" x14ac:dyDescent="0.25">
      <c r="B17" s="1"/>
      <c r="D17" s="14">
        <v>12147</v>
      </c>
      <c r="E17" s="6" t="s">
        <v>19</v>
      </c>
      <c r="F17" s="6" t="s">
        <v>85</v>
      </c>
      <c r="G17" s="6" t="s">
        <v>86</v>
      </c>
      <c r="H17" s="6">
        <v>35</v>
      </c>
      <c r="I17" s="6">
        <v>1124</v>
      </c>
    </row>
    <row r="18" spans="2:9" x14ac:dyDescent="0.25">
      <c r="B18" s="1"/>
      <c r="D18" s="14">
        <v>12148</v>
      </c>
      <c r="E18" s="6" t="s">
        <v>13</v>
      </c>
      <c r="F18" s="6" t="s">
        <v>88</v>
      </c>
      <c r="G18" s="6" t="s">
        <v>90</v>
      </c>
      <c r="H18" s="6">
        <v>78</v>
      </c>
      <c r="I18" s="6">
        <v>4387</v>
      </c>
    </row>
    <row r="19" spans="2:9" x14ac:dyDescent="0.25">
      <c r="B19" s="1"/>
      <c r="D19" s="14">
        <v>12149</v>
      </c>
      <c r="E19" s="6" t="s">
        <v>36</v>
      </c>
      <c r="F19" s="6" t="s">
        <v>85</v>
      </c>
      <c r="G19" s="6" t="s">
        <v>91</v>
      </c>
      <c r="H19" s="6">
        <v>32</v>
      </c>
      <c r="I19" s="6">
        <v>5413</v>
      </c>
    </row>
    <row r="20" spans="2:9" x14ac:dyDescent="0.25">
      <c r="B20" s="1"/>
      <c r="D20" s="14">
        <v>12150</v>
      </c>
      <c r="E20" s="6" t="s">
        <v>4</v>
      </c>
      <c r="F20" s="6" t="s">
        <v>88</v>
      </c>
      <c r="G20" s="6" t="s">
        <v>84</v>
      </c>
      <c r="H20" s="6">
        <v>54</v>
      </c>
      <c r="I20" s="6">
        <v>7890</v>
      </c>
    </row>
    <row r="21" spans="2:9" x14ac:dyDescent="0.25">
      <c r="B21" s="1"/>
      <c r="D21" s="14">
        <v>12151</v>
      </c>
      <c r="E21" s="6" t="s">
        <v>13</v>
      </c>
      <c r="F21" s="6" t="s">
        <v>88</v>
      </c>
      <c r="G21" s="6" t="s">
        <v>86</v>
      </c>
      <c r="H21" s="6">
        <v>12</v>
      </c>
      <c r="I21" s="6">
        <v>1278</v>
      </c>
    </row>
    <row r="22" spans="2:9" x14ac:dyDescent="0.25">
      <c r="B22" s="1"/>
      <c r="D22" s="14">
        <v>12152</v>
      </c>
      <c r="E22" s="6" t="s">
        <v>53</v>
      </c>
      <c r="F22" s="6" t="s">
        <v>106</v>
      </c>
      <c r="G22" s="6" t="s">
        <v>82</v>
      </c>
      <c r="H22" s="6">
        <v>87</v>
      </c>
      <c r="I22" s="6">
        <v>4356</v>
      </c>
    </row>
    <row r="23" spans="2:9" x14ac:dyDescent="0.25">
      <c r="B23" s="1"/>
      <c r="D23" s="14">
        <v>12153</v>
      </c>
      <c r="E23" s="6" t="s">
        <v>55</v>
      </c>
      <c r="F23" s="6" t="s">
        <v>81</v>
      </c>
      <c r="G23" s="6" t="s">
        <v>91</v>
      </c>
      <c r="H23" s="6">
        <v>99</v>
      </c>
      <c r="I23" s="6">
        <v>3809</v>
      </c>
    </row>
    <row r="24" spans="2:9" x14ac:dyDescent="0.25">
      <c r="B24" s="1"/>
      <c r="D24" s="14">
        <v>12154</v>
      </c>
      <c r="E24" s="6" t="s">
        <v>36</v>
      </c>
      <c r="F24" s="6" t="s">
        <v>83</v>
      </c>
      <c r="G24" s="6" t="s">
        <v>80</v>
      </c>
      <c r="H24" s="6">
        <v>87</v>
      </c>
      <c r="I24" s="6">
        <v>1200</v>
      </c>
    </row>
    <row r="25" spans="2:9" x14ac:dyDescent="0.25">
      <c r="B25" s="1"/>
    </row>
    <row r="26" spans="2:9" x14ac:dyDescent="0.25">
      <c r="B26" s="1"/>
      <c r="D26" t="s">
        <v>100</v>
      </c>
    </row>
    <row r="27" spans="2:9" x14ac:dyDescent="0.25">
      <c r="B27" s="1"/>
      <c r="D27" t="s">
        <v>101</v>
      </c>
    </row>
    <row r="28" spans="2:9" x14ac:dyDescent="0.25">
      <c r="B28" s="1"/>
      <c r="D28" t="s">
        <v>105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TITEL</vt:lpstr>
      <vt:lpstr>LOPSLAG</vt:lpstr>
      <vt:lpstr>Ark1</vt:lpstr>
      <vt:lpstr>VOPSLAG</vt:lpstr>
      <vt:lpstr>XOPSLAG</vt:lpstr>
      <vt:lpstr>XOPSLAG2</vt:lpstr>
      <vt:lpstr>SUM.HVIS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2025-01-20T20:09:30Z</dcterms:created>
  <dcterms:modified xsi:type="dcterms:W3CDTF">2025-02-25T14:26:00Z</dcterms:modified>
</cp:coreProperties>
</file>